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codeName="ЭтаКнига" defaultThemeVersion="124226"/>
  <xr:revisionPtr revIDLastSave="0" documentId="13_ncr:1_{4E29B62F-3877-47DE-936D-11EEC49846A4}" xr6:coauthVersionLast="36" xr6:coauthVersionMax="36" xr10:uidLastSave="{00000000-0000-0000-0000-000000000000}"/>
  <bookViews>
    <workbookView xWindow="240" yWindow="105" windowWidth="14805" windowHeight="8010" activeTab="3" xr2:uid="{00000000-000D-0000-FFFF-FFFF00000000}"/>
  </bookViews>
  <sheets>
    <sheet name="С1" sheetId="4" r:id="rId1"/>
    <sheet name="Стр-во" sheetId="5" r:id="rId2"/>
    <sheet name="Мощность" sheetId="8" r:id="rId3"/>
    <sheet name="формулы" sheetId="11" r:id="rId4"/>
  </sheets>
  <calcPr calcId="181029"/>
</workbook>
</file>

<file path=xl/calcChain.xml><?xml version="1.0" encoding="utf-8"?>
<calcChain xmlns="http://schemas.openxmlformats.org/spreadsheetml/2006/main">
  <c r="A1" i="8" l="1"/>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4" i="5"/>
  <c r="H13" i="5"/>
  <c r="H12" i="5"/>
  <c r="H11" i="5"/>
  <c r="H10" i="5"/>
  <c r="H9" i="5"/>
  <c r="H8" i="5"/>
  <c r="H7" i="5"/>
  <c r="H6" i="5"/>
  <c r="H5" i="5"/>
  <c r="A1" i="5"/>
  <c r="F8" i="4"/>
  <c r="D8" i="4"/>
  <c r="C8" i="4"/>
  <c r="F7" i="4"/>
  <c r="E7" i="4"/>
  <c r="F6" i="4"/>
  <c r="E6" i="4"/>
  <c r="D6" i="4"/>
</calcChain>
</file>

<file path=xl/sharedStrings.xml><?xml version="1.0" encoding="utf-8"?>
<sst xmlns="http://schemas.openxmlformats.org/spreadsheetml/2006/main" count="538" uniqueCount="147">
  <si>
    <t xml:space="preserve">ВНИМАНИЕ! Выполненный расчет является ориентировочным. Итоговый расчет, связанный с необходимым объемом строительства электрических сетей, производится после подачи заявки и отражается в направленном в адрес заявителя договоре об осуществлении технологического присоединения. </t>
  </si>
  <si>
    <t>Наименование</t>
  </si>
  <si>
    <t>Ед.изм.</t>
  </si>
  <si>
    <t>кВт</t>
  </si>
  <si>
    <t>км.</t>
  </si>
  <si>
    <t>Необходимость технологического присоединения энергопринимающих устройств потребителей электрической энергии к электрическим сетям сетевой организации, не включающие в себя мероприятия "последеней мили"</t>
  </si>
  <si>
    <t>руб./присоединение</t>
  </si>
  <si>
    <t xml:space="preserve">Стандартизированная тарифная ставка на покрытие расходов на строительство </t>
  </si>
  <si>
    <t>Количество технологических присоединений*</t>
  </si>
  <si>
    <t>1-20 кВ</t>
  </si>
  <si>
    <t>реклоузеры номинальным током от 500 до 1000 А включительно</t>
  </si>
  <si>
    <t>средства коммерческого учета электрической энергии (мощности) однофазные прямого включения</t>
  </si>
  <si>
    <t>средства коммерческого учета электрической энергии (мощности) трехфазные прямого включения</t>
  </si>
  <si>
    <t>средства коммерческого учета электрической энергии (мощности) трехфазные полукосвенного включения</t>
  </si>
  <si>
    <t>средства коммерческого учета электрической энергии (мощности) трехфазные косвенного включения</t>
  </si>
  <si>
    <t>Расходы на сторительство, руб. (без НДС)</t>
  </si>
  <si>
    <t>руб. (без НДС)</t>
  </si>
  <si>
    <t xml:space="preserve">СТАНДАРТИЗИРОВАННЫЕ ТАРИФНЫЕ СТАВКИ
для расчета платы за технологическое присоединение энергопринимающих устройств к расположенным на территории городских населенных пунктов, и территорий, не относящихся к территориям городских населенных пунктов Кировской области, электрическим сетям сетевых организаций, С1, рублей за одно присоединение (без НДС), в текущих ценах 
</t>
  </si>
  <si>
    <t>Расходы на технологическое присодинение, руб.(без НДС)</t>
  </si>
  <si>
    <t>С1 -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на подготовку и выдачу сетевой организацией технических условий заявителю и проверку сетевой организацией выполнения технических условий заявителем</t>
  </si>
  <si>
    <t>ИТОГО:</t>
  </si>
  <si>
    <t>Условия необходимые для строительства*</t>
  </si>
  <si>
    <t xml:space="preserve">* Условия необходимые для строительства заполняются заявителем для расчета платы за технологическое присоединение </t>
  </si>
  <si>
    <t xml:space="preserve">* Количество технологических присоединений заполняются заявителем для расчета платы за технологическое присоединение </t>
  </si>
  <si>
    <t>для случаев технологического присоединения объектов Заявителей, указанных в пунктах 12(1) и 14 Правил технологического присоединения, кроме случаев, если технологическое присоединение энергопринимающих устройств таких Заявителей осуществляется на уровне напряжения выше 0,4 кВ;</t>
  </si>
  <si>
    <t>для случаев технологического присоединения объектов Заявителей, не предусмотренных абзацем восьмым п. 24 Методических указаний по определению размера платы за технологическое присоединение к электрическим сетям</t>
  </si>
  <si>
    <t>Единица измерения</t>
  </si>
  <si>
    <t>воздушные линии на деревянных опорах изолированным сталеалюминиевым проводом сечением до 50 квадратных мм включительно одноцепные</t>
  </si>
  <si>
    <t>рублей/км</t>
  </si>
  <si>
    <t>воздушные линии на деревянных опорах изолированным сталеалюминиевым проводом сечением от 50 до 100 квадратных мм включительно одноцепные</t>
  </si>
  <si>
    <t>воздушные линии на деревянных опорах изолированным алюминиевым проводом сечением до 50 квадратных мм включительно одноцепные</t>
  </si>
  <si>
    <t>воздушные линии на деревянных опорах изолированным алюминиевым проводом сечением от 50 до 100 квадратных мм включительно одноцепные</t>
  </si>
  <si>
    <t>воздушные линии на деревянных опорах изолированным алюминиевым проводом сечением от 100 до 200 квадратных мм включительно одноцепные</t>
  </si>
  <si>
    <t>воздушные линии на деревянных опорах неизолированным сталеалюминиевым проводом сечением до 50 квадратных мм включительно одноцепные</t>
  </si>
  <si>
    <t>воздушные линии на деревянных опорах неизолированным алюминиевым проводом сечением до 50 квадратных мм включительно одноцепные</t>
  </si>
  <si>
    <t>воздушные линии на железобетонных опорах изолированным сталеалюминиевым проводом сечением до 50 квадратных мм включительно одноцепные</t>
  </si>
  <si>
    <t>воздушные линии на железобетонных опорах изолированным сталеалюминиевым проводом сечением от 50 до 100 квадратных мм включительно одноцепные</t>
  </si>
  <si>
    <t>воздушные линии на железобетонных опорах изолированным алюминиевым проводом сечением до 50 квадратных мм включительно одноцепные</t>
  </si>
  <si>
    <t>воздушные линии на железобетонных опорах изолированным алюминиевым проводом сечением от 50 до 100 квадратных мм включительно одноцепные</t>
  </si>
  <si>
    <t>воздушные линии на железобетонных опорах изолированным алюминиевым проводом сечением от 100 до 200 квадратных мм включительно одноцепные</t>
  </si>
  <si>
    <t>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t>
  </si>
  <si>
    <t>кабельные линии в траншеях многожильные с резиновой или пластмассовой изоляцией сечением провода до 50 квадратных мм включительно с двумя кабелями в траншее</t>
  </si>
  <si>
    <t>кабельные линии в траншеях многожильные с резиновой или пластмассовой изоляцией сечением провода от 50 до 100 квадратных мм включительно с двумя кабелями в траншее</t>
  </si>
  <si>
    <t>кабельные линии в траншеях многожильные с резиновой или пластмассовой изоляцией сечением провода от 50 до 100 квадратных мм включительно с количеством кабелей в траншее более четырех</t>
  </si>
  <si>
    <t>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t>
  </si>
  <si>
    <t>1-10 кВ</t>
  </si>
  <si>
    <t>кабельные линии в траншеях многожильные с резиновой или пластмассовой изоляцией сечением провода от 100 до 200 квадратных мм включительно с двумя кабелями в траншее</t>
  </si>
  <si>
    <t>кабельные линии в траншеях многожильные с резиновой или пластмассовой изоляцией сечением провода от 100 до 200 квадратных мм включительно с четырьмя кабелями в траншее</t>
  </si>
  <si>
    <t>кабельные линии в траншеях многожильные с резиновой или пластмассовой изоляцией сечением провода от 100 до 200 квадратных мм включительно с количеством кабелей в траншее более четырех</t>
  </si>
  <si>
    <t>кабельные линии в траншеях многожильные с резиновой или пластмассовой изоляцией сечением провода от 200 до 250 квадратных мм включительно с одним кабелем в траншее</t>
  </si>
  <si>
    <t>кабельные линии в траншеях многожильные с резиновой или пластмассовой изоляцией сечением провода от 200 до 250 квадратных мм включительно с двумя кабелями в траншее</t>
  </si>
  <si>
    <t>кабельные линии в траншеях многожильные с резиновой или пластмассовой изоляцией сечением провода от 200 до 250 квадратных мм включительно с четырьмя кабелями в траншее</t>
  </si>
  <si>
    <t>кабельные линии в траншеях многожильные с резиновой или пластмассовой изоляцией сечением провода от 200 до 250 квадратных мм включительно с количеством кабелей в траншее более четырех</t>
  </si>
  <si>
    <t>кабельные линии в траншеях многожильные с бумажной изоляцией сечением провода до 50 квадратных мм включительно с одним кабелем в траншее</t>
  </si>
  <si>
    <t>кабельные линии в траншеях многожильные с бумажной изоляцией сечением провода до 50 квадратных мм включительно с двумя кабелями в траншее</t>
  </si>
  <si>
    <t>кабельные линии в траншеях многожильные с бумажной изоляцией сечением провода от 50 до 100 квадратных мм включительно с одним кабелем в траншее</t>
  </si>
  <si>
    <t>кабельные линии в траншеях многожильные с бумажной изоляцией сечением провода от 100 до 200 квадратных мм включительно с одним кабелем в траншее</t>
  </si>
  <si>
    <t>кабельные линии в траншеях многожильные с бумажной изоляцией сечением провода от 100 до 200 квадратных мм включительно с двумя кабелями в траншее</t>
  </si>
  <si>
    <t>кабельные линии в траншеях многожильные с бумажной изоляцией сечением провода от 200 до 250 квадратных мм включительно с одним кабелем в траншее</t>
  </si>
  <si>
    <t>кабельные линии в траншеях многожильные с бумажной изоляцией сечением провода от 200 до 250 квадратных мм включительно с двумя кабелями в траншее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</si>
  <si>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до 50 квадратных мм включительно с одной трубой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</si>
  <si>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50 до 100 квадратных мм включительно с двумя трубами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</si>
  <si>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100 до 200 квадратных мм включительно с одной трубой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</si>
  <si>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100 до 200 квадратных мм включительно с двумя трубами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</si>
  <si>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100 до 200 квадратных мм включительно с четырьмя трубами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</si>
  <si>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200 до 250 квадратных мм включительно с одной трубой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</si>
  <si>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200 до 250 квадратных мм включительно с двумя трубами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</si>
  <si>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200 до 250 квадратных мм включительно с четырьмя трубами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</si>
  <si>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200 до 250 квадратных мм включительно с количеством труб в скважине более четырех</t>
  </si>
  <si>
    <t>кабельные линии, прокладываемые методом горизонтального наклонного бурения, многожильные с бумажной изоляцией сечением провода до 50 квадратных мм включительно с одной трубой в скважине</t>
  </si>
  <si>
    <t>кабельные линии, прокладываемые методом горизонтального наклонного бурения, многожильные с бумажной изоляцией сечением провода до 50 квадратных мм включительно с двумя трубами в скважине</t>
  </si>
  <si>
    <t>кабельные линии, прокладываемые методом горизонтального наклонного бурения, многожильные с бумажной изоляцией сечением провода от 50 до 100 квадратных мм включительно с одной трубой в скважине</t>
  </si>
  <si>
    <t>кабельные линии, прокладываемые методом горизонтального наклонного бурения, многожильные с бумажной изоляцией сечением провода от 100 до 200 квадратных мм включительно с одной трубой в скважине</t>
  </si>
  <si>
    <t>кабельные линии, прокладываемые методом горизонтального наклонного бурения, многожильные с бумажной изоляцией сечением провода от 100 до 200 квадратных мм включительно с двумя трубами в скважине</t>
  </si>
  <si>
    <t>кабельные линии, прокладываемые методом горизонтального наклонного бурения, многожильные с бумажной изоляцией сечением провода от 200 до 250 квадратных мм включительно с одной трубой в скважине</t>
  </si>
  <si>
    <t>рублей/шт</t>
  </si>
  <si>
    <t>линейные разъединители номинальным током от 250 до 500 А включительно</t>
  </si>
  <si>
    <t>распределительные пункты (РП), за исключением комплектных распределительных устройств наружной установки (КРН, КРУН), номинальным током от 500 до 1000 А включительно с количеством ячеек до 5 включительно</t>
  </si>
  <si>
    <t>переключательные пункты номинальным током от 250 до 500 А включительно с количеством ячеек от 5 до 10 включительно</t>
  </si>
  <si>
    <t>10/0,4 кВ</t>
  </si>
  <si>
    <t>однотрансформаторные подстанции (за исключением РТП) мощностью до 25 кВА включительно столбового/мачтового типа</t>
  </si>
  <si>
    <t>рублей/кВт</t>
  </si>
  <si>
    <t>однотрансформаторные подстанции (за исключением РТП) мощностью до 25 кВА включительно шкафного или киоскового типа</t>
  </si>
  <si>
    <t>6/0,4 кВ</t>
  </si>
  <si>
    <t>однотрансформаторные подстанции (за исключением РТП) мощностью от 25 до 100 кВА включительно столбового/мачтового типа</t>
  </si>
  <si>
    <t>однотрансформаторные подстанции (за исключением РТП) мощностью от 25 до 100 кВА включительно шкафного или киоскового типа</t>
  </si>
  <si>
    <t>однотрансформаторные подстанции (за исключением РТП) мощностью от 100 до 250 кВА включительно столбового/мачтового типа</t>
  </si>
  <si>
    <t>однотрансформаторные подстанции (за исключением РТП) мощностью от 100 до 250 кВА включительно шкафного или киоскового типа</t>
  </si>
  <si>
    <t>однотрансформаторные подстанции (за исключением РТП) мощностью от 250 до 400 кВА включительно столбового/мачтового типа</t>
  </si>
  <si>
    <t>однотрансформаторные подстанции (за исключением РТП) мощностью от 250 до 400 кВА включительно шкафного или киоскового типа</t>
  </si>
  <si>
    <t>двухтрансформаторные и более подстанции (за исключением РТП) мощностью от 100 до 250 кВА включительно шкафного или киоскового типа</t>
  </si>
  <si>
    <t>двухтрансформаторные и более подстанции (за исключением РТП) мощностью от 100 до 250 кВА включительно блочного типа</t>
  </si>
  <si>
    <t>двухтрансформаторные и более подстанции (за исключением РТП) мощностью от 250 до 400 кВА включительно блочного типа</t>
  </si>
  <si>
    <t>рублей за точку учета</t>
  </si>
  <si>
    <t>шт.</t>
  </si>
  <si>
    <t>С1.1 стандартизированная тарифная ставка на покрытие расходов сетевой организации на подготовку и выдачу сетевой организацией технических условий заявителю</t>
  </si>
  <si>
    <t>С1.2 стандартизированная тарифная ставка на покрытие расходов на проверку выполнения сетевой организацией выполнения технических условий заявителем, на проверку выполнения технических условий Заявителями</t>
  </si>
  <si>
    <t>&lt;1&gt; Для юридических лиц или индивидуальных предпринимателей в целях технологического присоединения по второй или третьей категории надежности энергопринимающих устройств, максимальная мощность которых составляет до 150 кВт включительно, (с учетом ранее присоединенных в данной точке присоединения энергопринимающих устройств), если технологическое присоединение энергопринимающих устройств осуществляется на уровне напряжения 0,4 кВ и ниже, а также для физических лиц в целях технологического присоединения энергопринимающих устройств, максимальная мощность которых составляет до 15 кВт включительно (с учетом ранее присоединенных в данной точке присоединения энергопринимающих устройств), которые используются для бытовых и иных нужд, не связанных с осуществлением предпринимательской деятельности, и электроснабжение которых предусматривается по одному источнику, если технологическое присоединение энергопринимающих устройств осуществляется на уровне напряжения 0,4 кВ и ниже.</t>
  </si>
  <si>
    <t>Стоимость технологического присоединения рассчитывается в соответствии с решением правления РСТ Кировской области № 46/22-ээ-2022 от 28.11.2022</t>
  </si>
  <si>
    <t>Калькулятор расчета 
на покрытие расходов на строительство воздушных линий электропередачи, руб./км, кабельных линий электропередачи, руб./км, пунктов секционирования, руб./шт., трансформаторных подстанций, за исключением распределительных трансформаторных подстанций с уровнем напряжения до 35 кВ, руб./кВт, распределительных трансформаторных подстанций с уровнем напряжения до 35 кВ, руб./кВт, центров питания, подстанций уровнем напряжения 35 кВ и выше, руб./кВт, на обеспечение средствами коммерческого учета электрической энергии (мощности), рублей за точку учета, (без НДС), в текущих ценах &lt;1&gt;
 на 2023 год</t>
  </si>
  <si>
    <t>0,4 кВ и ниже</t>
  </si>
  <si>
    <t>кабельные линии в траншеях одножильные с резиновой или пластмассовой изоляцией сечением провода до 50 квадратных мм включительно с одним кабелем в траншее</t>
  </si>
  <si>
    <t>кабельные линии в траншеях одножильные с бумажной изоляцией сечением провода от 50 до 100 квадратных мм включительно с одним кабелем в траншее</t>
  </si>
  <si>
    <t>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t>
  </si>
  <si>
    <t>кабельные линии в траншеях многожильные с бумажной изоляцией сечением провода от 100 до 200 квадратных мм включительно с количеством кабелей в траншее более четырех</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</si>
  <si>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до 50 квадратных мм включительно с двумя трубами в скважине</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</si>
  <si>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100 до 200 квадратных мм включительно с количеством труб в скважине более четырех</t>
  </si>
  <si>
    <t>распределительные пункты (РП), за исключением комплектных распределительных устройств наружной установки (КРН, КРУН), номинальным током от 250 до 500 А включительно с количеством ячеек до 5 включительно</t>
  </si>
  <si>
    <t>переключательные пункты номинальным током от 250 до 500 А включительно с количеством ячеек до 5 включительно</t>
  </si>
  <si>
    <t>однотрансформаторные подстанции (за исключением РТП) мощностью от 400 до 630 кВА включительно столбового/мачтового типа</t>
  </si>
  <si>
    <t>однотрансформаторные подстанции (за исключением РТП) мощностью от 400 до 630 кВА включительно шкафного или киоскового типа</t>
  </si>
  <si>
    <t>двухтрансформаторные и более подстанции (за исключением РТП) мощностью от 400 до 630 кВА включительно шкафного или киоскового типа</t>
  </si>
  <si>
    <t>двухтрансформаторные и более подстанции (за исключением РТП) мощностью от 400 до 630 кВА включительно блочного типа</t>
  </si>
  <si>
    <t>Расходы</t>
  </si>
  <si>
    <t>Протяженность, мощность. км/кВт</t>
  </si>
  <si>
    <t xml:space="preserve">&lt;1&gt; Размер тарифных ставок за технологическое присоединение определен для третьей категории надежности электроснабжения (технологическое присоединение к одному источнику энергоснабжения).
Если Заявитель, в том числе территориальная сетевая организация при технологическом присоединении запрашивает вторую или первую категорию надежности энергоснабжения, что требует присоединения к двум независимым источникам энергоснабжения, то размер платы за технологическое присоединение определяется в соответствии с действующими нормативно-правовыми актами.
В отношении заявителей, не соответствующих критериям, указанным в подпункте 1.6. настоящего решения размер включаемой в состав платы за технологическое присоединение энергопринимающих устройств максимальной мощностью не более 150 кВт инвестиционной составляющей на покрытие расходов на строительство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 должна составлять 50 процентов величины указанных расходов до 31 декабря 2022 г.
</t>
  </si>
  <si>
    <t>Плата за технологическое присоединение энергопринимающих устройств заявителей к электрическим сетям территориальных сетевых организаций определяется следующим образом.</t>
  </si>
  <si>
    <t>1.1. В случае технологического присоединения объектов микрогенерации заявителей - физических лиц, в том числе одновременного технологического присоединения энергопринимающих устройств заявителей - физических лиц, максимальная мощность которых не превышает 15 кВт включительно (с учетом ранее присоединенных в данной точке присоединения энергопринимающих устройств), и объектов микрогенерации, а также технологического присоединения энергопринимающих устройств заявителей - физических лиц, максимальная мощность которых не превышает 15 кВт включительно (с учетом ранее присоединенных в данной точке присоединения энергопринимающих устройств), по третьей категории надежности (по одному источнику электроснабжения), присоединяемых к объектам электросетевого хозяйства сетевой организации на уровне напряжения 0,4 кВ и ниже, при условии, что расстояние от границ участка заявителя до ближайшего объекта электрической сети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плата за технологическое присоединение определяется в размере минимального из следующих значений:</t>
  </si>
  <si>
    <t>- стоимость мероприятий по технологическому присоединению, рассчитанная с применением стандартизированных тарифных ставок, согласно приложениям № 1, 2 к настоящему решению;</t>
  </si>
  <si>
    <t>- стоимость мероприятий по технологическому присоединению, рассчитанная с применением льготной ставки за 1 кВт запрашиваемой максимальной мощности, в отношении всей совокупности таких мероприятий для соответствующих случаев технологического присоединения в размере 6 800 рублей (с НДС) за 1 кВт.</t>
  </si>
  <si>
    <t>Калькулятор расчета платы за технологическое присоединение энергопринимающих устройств к расположенным на территории городских населенных пунктов, и территорий, не относящихся к территориям городских населенных пунктов Кировской области, электрическим сетям сетевых организаций, на 2023 год</t>
  </si>
  <si>
    <t>Формулы платы за технологическое присоединение к электрическим сетям территориальных сетевых организаций Кировской области</t>
  </si>
  <si>
    <t>Плата за технологическое присоединение в виде формулы определяется с применением стандартизированных тарифных ставок исходя из способа технологического присоединения к электрическим сетям сетевой организации и реализации соответствующих мероприятий, предусмотренных подпунктом «б» пункта 16 Методических указаний по определению размера платы за технологическое присоединение к электрическим сетям, утвержденных приказом ФАС России от 30.06.2022 № 490/22 (далее по тексту - Методические указания), следующим образом:</t>
  </si>
  <si>
    <r>
      <t xml:space="preserve">а) если отсутствует необходимость реализации мероприятий «последней мили», то формула платы определяется как сумма стандартизированной тарифной ставки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t>
    </r>
    <r>
      <rPr>
        <sz val="12"/>
        <rFont val="Times New Roman"/>
        <family val="1"/>
        <charset val="204"/>
      </rPr>
      <t>пункте 16</t>
    </r>
    <r>
      <rPr>
        <sz val="12"/>
        <color theme="1"/>
        <rFont val="Times New Roman"/>
        <family val="1"/>
        <charset val="204"/>
      </rPr>
      <t xml:space="preserve"> Методических указаний (кроме </t>
    </r>
    <r>
      <rPr>
        <sz val="12"/>
        <rFont val="Times New Roman"/>
        <family val="1"/>
        <charset val="204"/>
      </rPr>
      <t>подпункта «б</t>
    </r>
    <r>
      <rPr>
        <sz val="12"/>
        <color theme="1"/>
        <rFont val="Times New Roman"/>
        <family val="1"/>
        <charset val="204"/>
      </rPr>
      <t>»), С</t>
    </r>
    <r>
      <rPr>
        <vertAlign val="subscript"/>
        <sz val="12"/>
        <color theme="1"/>
        <rFont val="Times New Roman"/>
        <family val="1"/>
        <charset val="204"/>
      </rPr>
      <t>1</t>
    </r>
    <r>
      <rPr>
        <sz val="12"/>
        <color theme="1"/>
        <rFont val="Times New Roman"/>
        <family val="1"/>
        <charset val="204"/>
      </rPr>
      <t>, и произведения стандартизированной тарифной ставки на покрытие расходов сетевой организации на обеспечение средствами коммерческого учета электрической энергии (мощности) и количества точек учета, С</t>
    </r>
    <r>
      <rPr>
        <vertAlign val="subscript"/>
        <sz val="12"/>
        <color theme="1"/>
        <rFont val="Times New Roman"/>
        <family val="1"/>
        <charset val="204"/>
      </rPr>
      <t>8</t>
    </r>
    <r>
      <rPr>
        <sz val="12"/>
        <color theme="1"/>
        <rFont val="Times New Roman"/>
        <family val="1"/>
        <charset val="204"/>
      </rPr>
      <t>;</t>
    </r>
  </si>
  <si>
    <t>б) если при технологическом присоединении согласно техническим условиям предусматривается мероприятие «последней мили» по прокладке воздушных и (или) кабельных линий, то формула платы определяется как сумма расходов, определенных в соответствии с абзацем 2 настоящего приложения, и произведения стандартизированной тарифной ставки на покрытие расходов сетевой организации на строительство воздушных (С2) и (или) кабельных (С3) линий электропередачи на i-том уровне напряжения и суммарной протяженности воздушных и (или) кабельных линий (Li), строительство которых предусмотрено согласно выданным техническим условиям для технологического присоединения Заявителя;</t>
  </si>
  <si>
    <t>в) если при технологическом присоединении согласно техническим условиям предусматриваются мероприятия «последней мили» по строительству пунктов секционирования, (реклоузеров, распределительных пунктов, переключательных пунктов), трансформаторных подстанций (ТП), за исключением, распределительных трансформаторных подстанций (РТП) с уровнем напряжения до 35 кВ и на строительство центров питания, подстанций уровнем напряжения 35 кВ и выше (ПС), то формула платы определяется как сумма расходов, определенных в соответствии с абзацем 3 настоящего приложения, произведения ставки С4 и количества пунктов секционирования, и произведения ставок С5, С6, С7 и объема максимальной мощности присоединяемых Устройств (Ni), указанного Заявителем в заявке на технологическое присоединение;</t>
  </si>
  <si>
    <t>г) если при технологическом присоединении согласно техническим условиям срок выполнения мероприятий по технологическому присоединению предусмотрен на период два года, то стоимость мероприятий, учитываемых в плате, рассчитанной в год подачи заявки, индексируется следующим образом:</t>
  </si>
  <si>
    <t>- 50% стоимости мероприятий, предусмотренных техническими условиями, определяется в ценах года, соответствующего году утверждения платы;</t>
  </si>
  <si>
    <t>- 50% стоимости мероприятий, предусмотренных техническими условиями, умножается на прогнозный индекс цен производителей по подразделу «Строительство» раздела «Капитальные вложения (инвестиции)» на год, следующий за годом утверждения платы, публикуемый в соответствии со вторым предложением абзаца восьмого пункта 87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 (далее по тексту - Основы ценообразования) (при отсутствии данного индекса используется индекс потребительских цен);</t>
  </si>
  <si>
    <t>д) если при технологическом присоединении по инициативе (обращению) Заявителя, максимальная мощность энергопринимающих устройств которого составляет не менее 670 кВт, установлены сроки выполнения мероприятий по технологическому присоединению более двух лет (но не более четырех лет), то стоимость мероприятий, учитываемых в плате, рассчитанной в год подачи заявки, индексируется следующим образом:</t>
  </si>
  <si>
    <t>- 50% стоимости мероприятий, предусмотренных техническими условиями, умножается на произведение прогнозных индексов цен производителей по подразделу «Строительство» раздела «Капитальные вложения (инвестиции)», публикуемых в соответствии со вторым предложением абзаца восьмого пункта 87 Основ ценообразования на соответствующий год (при отсутствии данного индекса используется индекс потребительских цен на соответствующий год) за половину периода, указанного в технических условиях, начиная с года, следующего за годом утверждения платы;</t>
  </si>
  <si>
    <t>- 50% стоимости мероприятий, предусмотренных техническими условиями, умножается на произведение прогнозных индексов цен производителей по подразделу «Строительство» раздела «Капитальные вложения (инвестиции)», публикуемых в соответствии со вторым предложением абзаца восьмого пункта 87 Основ ценообразования на соответствующий год (при отсутствии данного индекса используется индекс потребительских цен на соответствующий год) за период, указанный в технических условиях, начиная с года, следующего за годом утверждения платы.</t>
  </si>
  <si>
    <t>Размер платы для каждого присоединения рассчитывается сетевой организацией в соответствии с утвержденной формулой.</t>
  </si>
  <si>
    <r>
      <t>Стандартизированные тарифные ставки С</t>
    </r>
    <r>
      <rPr>
        <vertAlign val="subscript"/>
        <sz val="12"/>
        <color theme="1"/>
        <rFont val="Times New Roman"/>
        <family val="1"/>
        <charset val="204"/>
      </rPr>
      <t>2</t>
    </r>
    <r>
      <rPr>
        <sz val="12"/>
        <color theme="1"/>
        <rFont val="Times New Roman"/>
        <family val="1"/>
        <charset val="204"/>
      </rPr>
      <t xml:space="preserve"> и С</t>
    </r>
    <r>
      <rPr>
        <vertAlign val="subscript"/>
        <sz val="12"/>
        <color theme="1"/>
        <rFont val="Times New Roman"/>
        <family val="1"/>
        <charset val="204"/>
      </rPr>
      <t>3</t>
    </r>
    <r>
      <rPr>
        <sz val="12"/>
        <color theme="1"/>
        <rFont val="Times New Roman"/>
        <family val="1"/>
        <charset val="204"/>
      </rPr>
      <t xml:space="preserve"> применяются к протяженности линий электропередачи по трассе.</t>
    </r>
  </si>
  <si>
    <t>В случае если согласно техническим условиям необходимо строительство объектов «последней мили», для которых не устанавливались стандартизированные тарифные ставки на период регулирования, соответствующие стандартизированные тарифные ставки могут быть определены дополнительно в течение периода регулирования по обращению сетевой организации в течение 30 рабочих дней с даты обращения территориальной сетевой организации в орган исполнительной власти субъекта Российской Федерации в области государственного регулирования тарифов.</t>
  </si>
  <si>
    <r>
      <t xml:space="preserve">Плата за технологическое присоединение при поэтапном технологическом присоединении определяется с учетом особенностей, установленных </t>
    </r>
    <r>
      <rPr>
        <sz val="12"/>
        <rFont val="Times New Roman"/>
        <family val="1"/>
        <charset val="204"/>
      </rPr>
      <t>абзацами первым</t>
    </r>
    <r>
      <rPr>
        <sz val="12"/>
        <color theme="1"/>
        <rFont val="Times New Roman"/>
        <family val="1"/>
        <charset val="204"/>
      </rPr>
      <t xml:space="preserve"> и </t>
    </r>
    <r>
      <rPr>
        <sz val="12"/>
        <rFont val="Times New Roman"/>
        <family val="1"/>
        <charset val="204"/>
      </rPr>
      <t>шестым пункта 17(1)</t>
    </r>
    <r>
      <rPr>
        <sz val="12"/>
        <color theme="1"/>
        <rFont val="Times New Roman"/>
        <family val="1"/>
        <charset val="204"/>
      </rPr>
      <t xml:space="preserve">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27.12.2004 № 861. При этом расходы по стандартизированной тарифной ставке С</t>
    </r>
    <r>
      <rPr>
        <vertAlign val="subscript"/>
        <sz val="12"/>
        <color theme="1"/>
        <rFont val="Times New Roman"/>
        <family val="1"/>
        <charset val="204"/>
      </rPr>
      <t>1.1</t>
    </r>
    <r>
      <rPr>
        <sz val="12"/>
        <color theme="1"/>
        <rFont val="Times New Roman"/>
        <family val="1"/>
        <charset val="204"/>
      </rPr>
      <t xml:space="preserve"> определяются однократно.</t>
    </r>
  </si>
  <si>
    <t>Размер платы за технологическое присоединение энергопринимающих устройств определяется с учетом запрашиваемой Заявителем категории надежности электроснабжения.</t>
  </si>
  <si>
    <t>В случае если Заявитель при технологическом присоединении запрашивает третью категорию надежности электроснабжения (технологическое присоединение к одному источнику энергоснабжения), размер платы за технологическое присоединение для него определяется в соответствии с главой II Методических указаний.</t>
  </si>
  <si>
    <t>В случае если Заявитель при технологическом присоединении запрашивает вторую или первую категорию надежности электроснабжения (технологическое присоединение к двум независимым источникам энергоснабжения), то размер платы за технологическое присоединение (Робщ, руб.) определяется по формуле:</t>
  </si>
  <si>
    <t>Робщ = Р + (Рист1 + Рист2)</t>
  </si>
  <si>
    <t xml:space="preserve">где: </t>
  </si>
  <si>
    <t>Р - расходы на технологическое присоединение, связанные с проведением мероприятий, указанных в пункте 16 Методических указаний, за исключением указанных в подпункте «б», руб.;</t>
  </si>
  <si>
    <t>Рист1 - расходы на выполнение мероприятий, предусмотренных подпунктом «б» пункта 16 Методических указаний, осуществляемых для конкретного присоединения в зависимости от способа присоединения и уровня запрашиваемого напряжения на основании выданных сетевой организацией технических условий, определяемые по первому независимому источнику энергоснабжения в соответствии с главой II или главой III Методических указаний, руб.;</t>
  </si>
  <si>
    <t>Рист2 - расходы на выполнение мероприятий, предусмотренных подпунктом «б» пункта 16 Методических указаний, осуществляемых для конкретного присоединения в зависимости от способа присоединения и уровня запрашиваемого напряжения на основании выданных сетевой организацией технических условий, определяемые по второму независимому источнику энергоснабжения в соответствии с главой II или главой III Методических указаний, руб.</t>
  </si>
  <si>
    <t>В случае представления заявителем документов, оформленных уполномоченным федеральным органом исполнительной власти (уполномоченным исполнительным органом государственной власти Кировской области, управомоченным им государственным учреждением, уполномоченным органом местного самоуправления), подтверждающих соответствие заявителя категории, указанной в абзацах первом - девятом настоящего пункта, при присоединении энергопринимающих устройств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0,4 кВ и ниже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плата за технологическое присоединение объектов микрогенерации, в том числе за одновременное технологическое присоединение энергопринимающих устройств и объектов микрогенерации, и энергопринимающих устройств заявителей - физических лиц, максимальная мощность которых не превышает 15 кВт включительно (с учетом ранее присоединенных в данной точке присоединения энергопринимающих устройств), определяется в размере минимального из следующих значений:</t>
  </si>
  <si>
    <t>- стоимость мероприятий по технологическому присоединению, рассчитанная с применением льготной ставки за 1 кВт запрашиваемой максимальной мощности, в отношении всей совокупности таких мероприятий в размере 1 064 рублей (с НДС) за 1 кВт для соответствующих случаев технологического присоединения.</t>
  </si>
  <si>
    <t>ООО "Энергосфера"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</si>
</sst>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name val="Times New Roman"/>
      <family val="1"/>
      <charset val="204"/>
    </font>
    <font>
      <b/>
      <sz val="14"/>
      <name val="Times New Roman"/>
      <family val="1"/>
      <charset val="204"/>
    </font>
    <font>
      <b/>
      <sz val="11"/>
      <name val="Times New Roman"/>
      <family val="1"/>
      <charset val="204"/>
    </font>
    <font>
      <sz val="10"/>
      <name val="Times New Roman"/>
      <family val="1"/>
      <charset val="204"/>
    </font>
    <font>
      <sz val="12"/>
      <name val="Times New Roman"/>
      <family val="1"/>
      <charset val="204"/>
    </font>
    <font>
      <b/>
      <sz val="12"/>
      <color theme="1"/>
      <name val="Times New Roman"/>
      <family val="1"/>
      <charset val="204"/>
    </font>
    <font>
      <sz val="12"/>
      <color theme="1"/>
      <name val="Times New Roman"/>
      <family val="1"/>
      <charset val="204"/>
    </font>
    <font>
      <vertAlign val="subscript"/>
      <sz val="12"/>
      <color theme="1"/>
      <name val="Times New Roman"/>
      <family val="1"/>
      <charset val="204"/>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30">
    <xf numFmtId="0" fontId="0" fillId="0" borderId="0" xfId="0"/>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6" fillId="0" borderId="0" xfId="0" applyFont="1" applyAlignment="1">
      <alignment horizontal="center" vertical="center"/>
    </xf>
    <xf numFmtId="0" fontId="7" fillId="0" borderId="0" xfId="0" applyFont="1" applyAlignment="1">
      <alignment horizontal="justify" vertical="center"/>
    </xf>
    <xf numFmtId="0" fontId="9" fillId="0" borderId="0" xfId="1" applyAlignment="1">
      <alignment horizontal="justify" vertical="center"/>
    </xf>
    <xf numFmtId="0" fontId="7" fillId="0" borderId="0" xfId="0" applyFont="1"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Border="1" applyAlignment="1">
      <alignment horizontal="left" vertical="center"/>
    </xf>
    <xf numFmtId="0" fontId="1" fillId="0" borderId="1" xfId="0" applyFont="1" applyFill="1" applyBorder="1" applyAlignment="1">
      <alignment horizontal="center" vertical="center" wrapText="1"/>
    </xf>
    <xf numFmtId="0" fontId="5" fillId="0" borderId="0" xfId="0" applyFont="1" applyAlignment="1">
      <alignment horizontal="lef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0</xdr:colOff>
      <xdr:row>102</xdr:row>
      <xdr:rowOff>0</xdr:rowOff>
    </xdr:from>
    <xdr:to>
      <xdr:col>1</xdr:col>
      <xdr:colOff>904875</xdr:colOff>
      <xdr:row>102</xdr:row>
      <xdr:rowOff>304800</xdr:rowOff>
    </xdr:to>
    <xdr:pic>
      <xdr:nvPicPr>
        <xdr:cNvPr id="20" name="Рисунок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61998225"/>
          <a:ext cx="9048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103</xdr:row>
      <xdr:rowOff>0</xdr:rowOff>
    </xdr:from>
    <xdr:to>
      <xdr:col>1</xdr:col>
      <xdr:colOff>904875</xdr:colOff>
      <xdr:row>103</xdr:row>
      <xdr:rowOff>304800</xdr:rowOff>
    </xdr:to>
    <xdr:pic>
      <xdr:nvPicPr>
        <xdr:cNvPr id="21" name="Рисунок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 y="62788800"/>
          <a:ext cx="9048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104</xdr:row>
      <xdr:rowOff>0</xdr:rowOff>
    </xdr:from>
    <xdr:to>
      <xdr:col>1</xdr:col>
      <xdr:colOff>904875</xdr:colOff>
      <xdr:row>104</xdr:row>
      <xdr:rowOff>304800</xdr:rowOff>
    </xdr:to>
    <xdr:pic>
      <xdr:nvPicPr>
        <xdr:cNvPr id="22" name="Рисунок 2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 y="63579375"/>
          <a:ext cx="9048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105</xdr:row>
      <xdr:rowOff>0</xdr:rowOff>
    </xdr:from>
    <xdr:to>
      <xdr:col>1</xdr:col>
      <xdr:colOff>904875</xdr:colOff>
      <xdr:row>105</xdr:row>
      <xdr:rowOff>304800</xdr:rowOff>
    </xdr:to>
    <xdr:pic>
      <xdr:nvPicPr>
        <xdr:cNvPr id="23" name="Рисунок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42950" y="65160525"/>
          <a:ext cx="9048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106</xdr:row>
      <xdr:rowOff>0</xdr:rowOff>
    </xdr:from>
    <xdr:to>
      <xdr:col>1</xdr:col>
      <xdr:colOff>904875</xdr:colOff>
      <xdr:row>106</xdr:row>
      <xdr:rowOff>304800</xdr:rowOff>
    </xdr:to>
    <xdr:pic>
      <xdr:nvPicPr>
        <xdr:cNvPr id="24" name="Рисунок 23">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0" y="65951100"/>
          <a:ext cx="9048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107</xdr:row>
      <xdr:rowOff>0</xdr:rowOff>
    </xdr:from>
    <xdr:to>
      <xdr:col>1</xdr:col>
      <xdr:colOff>904875</xdr:colOff>
      <xdr:row>107</xdr:row>
      <xdr:rowOff>304800</xdr:rowOff>
    </xdr:to>
    <xdr:pic>
      <xdr:nvPicPr>
        <xdr:cNvPr id="25" name="Рисунок 24">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42950" y="66741675"/>
          <a:ext cx="90487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consultantplus://offline/ref=AD35EAB63BE54A03920897C9037C3611589651B38B6848770631EC51F016BC688EC6322D8C1756DEC57AFC0C0A688AA67FA891E2A12EHC3CK" TargetMode="External"/><Relationship Id="rId2" Type="http://schemas.openxmlformats.org/officeDocument/2006/relationships/hyperlink" Target="consultantplus://offline/ref=AD35EAB63BE54A03920897C9037C3611589651B38B6848770631EC51F016BC688EC6322D8C1756DEC57AFC0C0A688AA67FA891E2A12EHC3CK" TargetMode="External"/><Relationship Id="rId1" Type="http://schemas.openxmlformats.org/officeDocument/2006/relationships/hyperlink" Target="consultantplus://offline/ref=AD35EAB63BE54A03920897C9037C3611589651B38B6848770631EC51F016BC688EC6322D8C1756DEC57AFC0C0A688AA67FA891E2A12EHC3CK"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F17"/>
  <sheetViews>
    <sheetView zoomScale="70" zoomScaleNormal="70" workbookViewId="0">
      <selection activeCell="H4" sqref="H4"/>
    </sheetView>
  </sheetViews>
  <sheetFormatPr defaultRowHeight="15" x14ac:dyDescent="0.25"/>
  <cols>
    <col min="1" max="1" width="54.140625" style="1" customWidth="1"/>
    <col min="2" max="2" width="15.42578125" style="1" customWidth="1"/>
    <col min="3" max="3" width="34.85546875" style="1" customWidth="1"/>
    <col min="4" max="4" width="37.85546875" style="1" customWidth="1"/>
    <col min="5" max="5" width="18.42578125" style="1" customWidth="1"/>
    <col min="6" max="6" width="17.140625" style="1" customWidth="1"/>
    <col min="7" max="7" width="16.5703125" style="1" customWidth="1"/>
    <col min="8" max="8" width="16.140625" style="1" customWidth="1"/>
    <col min="9" max="9" width="14.85546875" style="1" customWidth="1"/>
    <col min="10" max="10" width="16.140625" style="1" customWidth="1"/>
    <col min="11" max="16384" width="9.140625" style="1"/>
  </cols>
  <sheetData>
    <row r="1" spans="1:6" ht="42" customHeight="1" x14ac:dyDescent="0.25">
      <c r="A1" s="22" t="s">
        <v>146</v>
      </c>
      <c r="B1" s="22"/>
      <c r="C1" s="22"/>
      <c r="D1" s="22"/>
      <c r="E1" s="22"/>
      <c r="F1" s="22"/>
    </row>
    <row r="2" spans="1:6" ht="78.75" customHeight="1" x14ac:dyDescent="0.25">
      <c r="A2" s="22" t="s">
        <v>120</v>
      </c>
      <c r="B2" s="22"/>
      <c r="C2" s="22"/>
      <c r="D2" s="22"/>
      <c r="E2" s="22"/>
      <c r="F2" s="22"/>
    </row>
    <row r="3" spans="1:6" s="2" customFormat="1" ht="48" customHeight="1" x14ac:dyDescent="0.25">
      <c r="A3" s="24" t="s">
        <v>5</v>
      </c>
      <c r="B3" s="24"/>
      <c r="C3" s="24"/>
      <c r="D3" s="24"/>
      <c r="E3" s="24"/>
      <c r="F3" s="24"/>
    </row>
    <row r="4" spans="1:6" ht="90" customHeight="1" x14ac:dyDescent="0.25">
      <c r="A4" s="25" t="s">
        <v>17</v>
      </c>
      <c r="B4" s="25"/>
      <c r="C4" s="25"/>
      <c r="D4" s="25"/>
      <c r="E4" s="25" t="s">
        <v>8</v>
      </c>
      <c r="F4" s="25" t="s">
        <v>18</v>
      </c>
    </row>
    <row r="5" spans="1:6" ht="183.75" customHeight="1" x14ac:dyDescent="0.25">
      <c r="A5" s="5" t="s">
        <v>1</v>
      </c>
      <c r="B5" s="3" t="s">
        <v>2</v>
      </c>
      <c r="C5" s="3" t="s">
        <v>24</v>
      </c>
      <c r="D5" s="3" t="s">
        <v>25</v>
      </c>
      <c r="E5" s="25"/>
      <c r="F5" s="25"/>
    </row>
    <row r="6" spans="1:6" ht="45" x14ac:dyDescent="0.25">
      <c r="A6" s="6" t="s">
        <v>95</v>
      </c>
      <c r="B6" s="3" t="s">
        <v>6</v>
      </c>
      <c r="C6" s="4">
        <v>11452</v>
      </c>
      <c r="D6" s="4">
        <f>C6</f>
        <v>11452</v>
      </c>
      <c r="E6" s="4">
        <f>E8</f>
        <v>0</v>
      </c>
      <c r="F6" s="4">
        <f>C6*E6</f>
        <v>0</v>
      </c>
    </row>
    <row r="7" spans="1:6" ht="60" x14ac:dyDescent="0.25">
      <c r="A7" s="6" t="s">
        <v>96</v>
      </c>
      <c r="B7" s="3" t="s">
        <v>6</v>
      </c>
      <c r="C7" s="4">
        <v>20144</v>
      </c>
      <c r="D7" s="4">
        <v>22657</v>
      </c>
      <c r="E7" s="4">
        <f>E8</f>
        <v>0</v>
      </c>
      <c r="F7" s="4">
        <f>C7*E7</f>
        <v>0</v>
      </c>
    </row>
    <row r="8" spans="1:6" ht="135" x14ac:dyDescent="0.25">
      <c r="A8" s="6" t="s">
        <v>19</v>
      </c>
      <c r="B8" s="3" t="s">
        <v>6</v>
      </c>
      <c r="C8" s="4">
        <f>C6+C7</f>
        <v>31596</v>
      </c>
      <c r="D8" s="4">
        <f>D6+D7</f>
        <v>34109</v>
      </c>
      <c r="E8" s="4"/>
      <c r="F8" s="4">
        <f>F6+F7</f>
        <v>0</v>
      </c>
    </row>
    <row r="9" spans="1:6" ht="39.75" customHeight="1" x14ac:dyDescent="0.25">
      <c r="A9" s="21" t="s">
        <v>23</v>
      </c>
      <c r="B9" s="21"/>
      <c r="C9" s="21"/>
      <c r="D9" s="21"/>
      <c r="E9" s="21"/>
      <c r="F9" s="21"/>
    </row>
    <row r="10" spans="1:6" ht="111.75" customHeight="1" x14ac:dyDescent="0.25">
      <c r="A10" s="21" t="s">
        <v>97</v>
      </c>
      <c r="B10" s="21"/>
      <c r="C10" s="21"/>
      <c r="D10" s="21"/>
      <c r="E10" s="21"/>
      <c r="F10" s="21"/>
    </row>
    <row r="11" spans="1:6" ht="39.75" customHeight="1" x14ac:dyDescent="0.25">
      <c r="A11" s="21" t="s">
        <v>98</v>
      </c>
      <c r="B11" s="21"/>
      <c r="C11" s="21"/>
      <c r="D11" s="21"/>
      <c r="E11" s="21"/>
      <c r="F11" s="21"/>
    </row>
    <row r="12" spans="1:6" ht="64.5" customHeight="1" x14ac:dyDescent="0.25">
      <c r="A12" s="23" t="s">
        <v>0</v>
      </c>
      <c r="B12" s="23"/>
      <c r="C12" s="23"/>
      <c r="D12" s="23"/>
      <c r="E12" s="23"/>
      <c r="F12" s="23"/>
    </row>
    <row r="14" spans="1:6" ht="31.5" customHeight="1" x14ac:dyDescent="0.25">
      <c r="A14" s="21" t="s">
        <v>116</v>
      </c>
      <c r="B14" s="21"/>
      <c r="C14" s="21"/>
      <c r="D14" s="21"/>
      <c r="E14" s="21"/>
      <c r="F14" s="21"/>
    </row>
    <row r="15" spans="1:6" ht="126" customHeight="1" x14ac:dyDescent="0.25">
      <c r="A15" s="21" t="s">
        <v>117</v>
      </c>
      <c r="B15" s="21"/>
      <c r="C15" s="21"/>
      <c r="D15" s="21"/>
      <c r="E15" s="21"/>
      <c r="F15" s="21"/>
    </row>
    <row r="16" spans="1:6" x14ac:dyDescent="0.25">
      <c r="A16" s="21" t="s">
        <v>118</v>
      </c>
      <c r="B16" s="21"/>
      <c r="C16" s="21"/>
      <c r="D16" s="21"/>
      <c r="E16" s="21"/>
      <c r="F16" s="21"/>
    </row>
    <row r="17" spans="1:6" ht="39.75" customHeight="1" x14ac:dyDescent="0.25">
      <c r="A17" s="21" t="s">
        <v>119</v>
      </c>
      <c r="B17" s="21"/>
      <c r="C17" s="21"/>
      <c r="D17" s="21"/>
      <c r="E17" s="21"/>
      <c r="F17" s="21"/>
    </row>
  </sheetData>
  <mergeCells count="14">
    <mergeCell ref="A14:F14"/>
    <mergeCell ref="A15:F15"/>
    <mergeCell ref="A16:F16"/>
    <mergeCell ref="A17:F17"/>
    <mergeCell ref="A1:F1"/>
    <mergeCell ref="A12:F12"/>
    <mergeCell ref="A9:F9"/>
    <mergeCell ref="A11:F11"/>
    <mergeCell ref="A2:F2"/>
    <mergeCell ref="A3:F3"/>
    <mergeCell ref="A4:D4"/>
    <mergeCell ref="E4:E5"/>
    <mergeCell ref="F4:F5"/>
    <mergeCell ref="A10:F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H108"/>
  <sheetViews>
    <sheetView zoomScale="85" zoomScaleNormal="85" workbookViewId="0">
      <selection activeCell="E5" sqref="E5"/>
    </sheetView>
  </sheetViews>
  <sheetFormatPr defaultRowHeight="15" x14ac:dyDescent="0.25"/>
  <cols>
    <col min="1" max="1" width="11.140625" style="1" customWidth="1"/>
    <col min="2" max="2" width="49.42578125" style="1" customWidth="1"/>
    <col min="3" max="4" width="15" style="1" customWidth="1"/>
    <col min="5" max="5" width="15" style="8" customWidth="1"/>
    <col min="6" max="6" width="18.28515625" style="1" customWidth="1"/>
    <col min="7" max="7" width="17.7109375" style="8" customWidth="1"/>
    <col min="8" max="8" width="18.28515625" style="1" customWidth="1"/>
    <col min="9" max="16384" width="9.140625" style="1"/>
  </cols>
  <sheetData>
    <row r="1" spans="1:8" x14ac:dyDescent="0.25">
      <c r="A1" s="24" t="str">
        <f>С1!A1</f>
        <v>ООО "Энергосфера"</v>
      </c>
      <c r="B1" s="24"/>
      <c r="C1" s="24"/>
      <c r="D1" s="24"/>
      <c r="E1" s="24"/>
      <c r="F1" s="24"/>
      <c r="G1" s="24"/>
      <c r="H1" s="24"/>
    </row>
    <row r="2" spans="1:8" ht="83.25" customHeight="1" x14ac:dyDescent="0.25">
      <c r="A2" s="25" t="s">
        <v>99</v>
      </c>
      <c r="B2" s="25"/>
      <c r="C2" s="25"/>
      <c r="D2" s="25"/>
      <c r="E2" s="25"/>
      <c r="F2" s="25"/>
      <c r="G2" s="25"/>
      <c r="H2" s="25"/>
    </row>
    <row r="3" spans="1:8" ht="28.5" customHeight="1" x14ac:dyDescent="0.25">
      <c r="A3" s="28" t="s">
        <v>7</v>
      </c>
      <c r="B3" s="28"/>
      <c r="C3" s="28"/>
      <c r="D3" s="28"/>
      <c r="E3" s="28" t="s">
        <v>21</v>
      </c>
      <c r="F3" s="28"/>
      <c r="G3" s="28" t="s">
        <v>15</v>
      </c>
      <c r="H3" s="28"/>
    </row>
    <row r="4" spans="1:8" ht="105" x14ac:dyDescent="0.25">
      <c r="A4" s="28" t="s">
        <v>1</v>
      </c>
      <c r="B4" s="28"/>
      <c r="C4" s="3" t="s">
        <v>26</v>
      </c>
      <c r="D4" s="3" t="s">
        <v>7</v>
      </c>
      <c r="E4" s="3" t="s">
        <v>26</v>
      </c>
      <c r="F4" s="3" t="s">
        <v>114</v>
      </c>
      <c r="G4" s="3" t="s">
        <v>26</v>
      </c>
      <c r="H4" s="3" t="s">
        <v>113</v>
      </c>
    </row>
    <row r="5" spans="1:8" ht="38.25" x14ac:dyDescent="0.25">
      <c r="A5" s="11" t="s">
        <v>100</v>
      </c>
      <c r="B5" s="12" t="s">
        <v>27</v>
      </c>
      <c r="C5" s="13" t="s">
        <v>28</v>
      </c>
      <c r="D5" s="14">
        <v>1379364</v>
      </c>
      <c r="E5" s="3" t="s">
        <v>4</v>
      </c>
      <c r="F5" s="15">
        <v>0</v>
      </c>
      <c r="G5" s="3" t="s">
        <v>16</v>
      </c>
      <c r="H5" s="15">
        <f t="shared" ref="H5:H14" si="0">D5*F5</f>
        <v>0</v>
      </c>
    </row>
    <row r="6" spans="1:8" ht="38.25" x14ac:dyDescent="0.25">
      <c r="A6" s="11" t="s">
        <v>100</v>
      </c>
      <c r="B6" s="12" t="s">
        <v>29</v>
      </c>
      <c r="C6" s="13" t="s">
        <v>28</v>
      </c>
      <c r="D6" s="14">
        <v>1331484</v>
      </c>
      <c r="E6" s="3" t="s">
        <v>4</v>
      </c>
      <c r="F6" s="15">
        <v>0</v>
      </c>
      <c r="G6" s="3" t="s">
        <v>16</v>
      </c>
      <c r="H6" s="15">
        <f t="shared" si="0"/>
        <v>0</v>
      </c>
    </row>
    <row r="7" spans="1:8" ht="38.25" x14ac:dyDescent="0.25">
      <c r="A7" s="11" t="s">
        <v>100</v>
      </c>
      <c r="B7" s="12" t="s">
        <v>30</v>
      </c>
      <c r="C7" s="13" t="s">
        <v>28</v>
      </c>
      <c r="D7" s="14">
        <v>1240750</v>
      </c>
      <c r="E7" s="3" t="s">
        <v>4</v>
      </c>
      <c r="F7" s="15">
        <v>0</v>
      </c>
      <c r="G7" s="3" t="s">
        <v>16</v>
      </c>
      <c r="H7" s="15">
        <f t="shared" si="0"/>
        <v>0</v>
      </c>
    </row>
    <row r="8" spans="1:8" ht="38.25" x14ac:dyDescent="0.25">
      <c r="A8" s="11" t="s">
        <v>9</v>
      </c>
      <c r="B8" s="12" t="s">
        <v>30</v>
      </c>
      <c r="C8" s="13" t="s">
        <v>28</v>
      </c>
      <c r="D8" s="14">
        <v>3041621</v>
      </c>
      <c r="E8" s="3" t="s">
        <v>4</v>
      </c>
      <c r="F8" s="15">
        <v>0</v>
      </c>
      <c r="G8" s="3" t="s">
        <v>16</v>
      </c>
      <c r="H8" s="15">
        <f t="shared" si="0"/>
        <v>0</v>
      </c>
    </row>
    <row r="9" spans="1:8" ht="38.25" x14ac:dyDescent="0.25">
      <c r="A9" s="11" t="s">
        <v>100</v>
      </c>
      <c r="B9" s="12" t="s">
        <v>31</v>
      </c>
      <c r="C9" s="13" t="s">
        <v>28</v>
      </c>
      <c r="D9" s="14">
        <v>1367786</v>
      </c>
      <c r="E9" s="3" t="s">
        <v>4</v>
      </c>
      <c r="F9" s="15">
        <v>0</v>
      </c>
      <c r="G9" s="3" t="s">
        <v>16</v>
      </c>
      <c r="H9" s="15">
        <f t="shared" si="0"/>
        <v>0</v>
      </c>
    </row>
    <row r="10" spans="1:8" ht="38.25" x14ac:dyDescent="0.25">
      <c r="A10" s="11" t="s">
        <v>100</v>
      </c>
      <c r="B10" s="12" t="s">
        <v>32</v>
      </c>
      <c r="C10" s="13" t="s">
        <v>28</v>
      </c>
      <c r="D10" s="14">
        <v>818856</v>
      </c>
      <c r="E10" s="3" t="s">
        <v>4</v>
      </c>
      <c r="F10" s="15">
        <v>0</v>
      </c>
      <c r="G10" s="3" t="s">
        <v>16</v>
      </c>
      <c r="H10" s="15">
        <f t="shared" si="0"/>
        <v>0</v>
      </c>
    </row>
    <row r="11" spans="1:8" ht="38.25" x14ac:dyDescent="0.25">
      <c r="A11" s="11" t="s">
        <v>9</v>
      </c>
      <c r="B11" s="12" t="s">
        <v>33</v>
      </c>
      <c r="C11" s="13" t="s">
        <v>28</v>
      </c>
      <c r="D11" s="14">
        <v>769198</v>
      </c>
      <c r="E11" s="3" t="s">
        <v>4</v>
      </c>
      <c r="F11" s="15">
        <v>0</v>
      </c>
      <c r="G11" s="3" t="s">
        <v>16</v>
      </c>
      <c r="H11" s="15">
        <f t="shared" si="0"/>
        <v>0</v>
      </c>
    </row>
    <row r="12" spans="1:8" ht="38.25" x14ac:dyDescent="0.25">
      <c r="A12" s="11" t="s">
        <v>100</v>
      </c>
      <c r="B12" s="12" t="s">
        <v>34</v>
      </c>
      <c r="C12" s="13" t="s">
        <v>28</v>
      </c>
      <c r="D12" s="14">
        <v>1152909</v>
      </c>
      <c r="E12" s="3" t="s">
        <v>4</v>
      </c>
      <c r="F12" s="15">
        <v>0</v>
      </c>
      <c r="G12" s="3" t="s">
        <v>16</v>
      </c>
      <c r="H12" s="15">
        <f t="shared" si="0"/>
        <v>0</v>
      </c>
    </row>
    <row r="13" spans="1:8" ht="38.25" x14ac:dyDescent="0.25">
      <c r="A13" s="11" t="s">
        <v>100</v>
      </c>
      <c r="B13" s="12" t="s">
        <v>35</v>
      </c>
      <c r="C13" s="13" t="s">
        <v>28</v>
      </c>
      <c r="D13" s="14">
        <v>1097634</v>
      </c>
      <c r="E13" s="3" t="s">
        <v>4</v>
      </c>
      <c r="F13" s="15">
        <v>0</v>
      </c>
      <c r="G13" s="3" t="s">
        <v>16</v>
      </c>
      <c r="H13" s="15">
        <f t="shared" si="0"/>
        <v>0</v>
      </c>
    </row>
    <row r="14" spans="1:8" ht="38.25" x14ac:dyDescent="0.25">
      <c r="A14" s="11" t="s">
        <v>100</v>
      </c>
      <c r="B14" s="12" t="s">
        <v>36</v>
      </c>
      <c r="C14" s="13" t="s">
        <v>28</v>
      </c>
      <c r="D14" s="14">
        <v>676817</v>
      </c>
      <c r="E14" s="3" t="s">
        <v>4</v>
      </c>
      <c r="F14" s="15">
        <v>0</v>
      </c>
      <c r="G14" s="3" t="s">
        <v>16</v>
      </c>
      <c r="H14" s="15">
        <f t="shared" si="0"/>
        <v>0</v>
      </c>
    </row>
    <row r="15" spans="1:8" ht="38.25" x14ac:dyDescent="0.25">
      <c r="A15" s="11" t="s">
        <v>100</v>
      </c>
      <c r="B15" s="12" t="s">
        <v>37</v>
      </c>
      <c r="C15" s="13" t="s">
        <v>28</v>
      </c>
      <c r="D15" s="11">
        <v>1565018</v>
      </c>
      <c r="E15" s="3" t="s">
        <v>4</v>
      </c>
      <c r="F15" s="15">
        <v>0</v>
      </c>
      <c r="G15" s="3" t="s">
        <v>16</v>
      </c>
      <c r="H15" s="15"/>
    </row>
    <row r="16" spans="1:8" ht="38.25" x14ac:dyDescent="0.25">
      <c r="A16" s="11" t="s">
        <v>9</v>
      </c>
      <c r="B16" s="12" t="s">
        <v>37</v>
      </c>
      <c r="C16" s="13" t="s">
        <v>28</v>
      </c>
      <c r="D16" s="14">
        <v>3076872</v>
      </c>
      <c r="E16" s="3" t="s">
        <v>4</v>
      </c>
      <c r="F16" s="15">
        <v>0</v>
      </c>
      <c r="G16" s="3" t="s">
        <v>16</v>
      </c>
      <c r="H16" s="15">
        <f t="shared" ref="H16:H47" si="1">D16*F16</f>
        <v>0</v>
      </c>
    </row>
    <row r="17" spans="1:8" ht="38.25" x14ac:dyDescent="0.25">
      <c r="A17" s="11" t="s">
        <v>100</v>
      </c>
      <c r="B17" s="12" t="s">
        <v>38</v>
      </c>
      <c r="C17" s="13" t="s">
        <v>28</v>
      </c>
      <c r="D17" s="14">
        <v>1759833</v>
      </c>
      <c r="E17" s="3" t="s">
        <v>4</v>
      </c>
      <c r="F17" s="15">
        <v>0</v>
      </c>
      <c r="G17" s="3" t="s">
        <v>16</v>
      </c>
      <c r="H17" s="15">
        <f t="shared" si="1"/>
        <v>0</v>
      </c>
    </row>
    <row r="18" spans="1:8" ht="38.25" x14ac:dyDescent="0.25">
      <c r="A18" s="11" t="s">
        <v>9</v>
      </c>
      <c r="B18" s="12" t="s">
        <v>38</v>
      </c>
      <c r="C18" s="13" t="s">
        <v>28</v>
      </c>
      <c r="D18" s="14">
        <v>3180437</v>
      </c>
      <c r="E18" s="3" t="s">
        <v>4</v>
      </c>
      <c r="F18" s="15">
        <v>0</v>
      </c>
      <c r="G18" s="3" t="s">
        <v>16</v>
      </c>
      <c r="H18" s="15">
        <f t="shared" si="1"/>
        <v>0</v>
      </c>
    </row>
    <row r="19" spans="1:8" ht="38.25" x14ac:dyDescent="0.25">
      <c r="A19" s="11" t="s">
        <v>100</v>
      </c>
      <c r="B19" s="12" t="s">
        <v>39</v>
      </c>
      <c r="C19" s="13" t="s">
        <v>28</v>
      </c>
      <c r="D19" s="14">
        <v>2532971</v>
      </c>
      <c r="E19" s="3" t="s">
        <v>4</v>
      </c>
      <c r="F19" s="15">
        <v>0</v>
      </c>
      <c r="G19" s="3" t="s">
        <v>16</v>
      </c>
      <c r="H19" s="15">
        <f t="shared" si="1"/>
        <v>0</v>
      </c>
    </row>
    <row r="20" spans="1:8" ht="38.25" x14ac:dyDescent="0.25">
      <c r="A20" s="11" t="s">
        <v>100</v>
      </c>
      <c r="B20" s="12" t="s">
        <v>101</v>
      </c>
      <c r="C20" s="13" t="s">
        <v>28</v>
      </c>
      <c r="D20" s="14">
        <v>4278116</v>
      </c>
      <c r="E20" s="3" t="s">
        <v>4</v>
      </c>
      <c r="F20" s="15">
        <v>0</v>
      </c>
      <c r="G20" s="3" t="s">
        <v>16</v>
      </c>
      <c r="H20" s="15">
        <f t="shared" si="1"/>
        <v>0</v>
      </c>
    </row>
    <row r="21" spans="1:8" ht="38.25" x14ac:dyDescent="0.25">
      <c r="A21" s="11" t="s">
        <v>100</v>
      </c>
      <c r="B21" s="12" t="s">
        <v>102</v>
      </c>
      <c r="C21" s="13" t="s">
        <v>28</v>
      </c>
      <c r="D21" s="14">
        <v>2393860</v>
      </c>
      <c r="E21" s="3" t="s">
        <v>4</v>
      </c>
      <c r="F21" s="15">
        <v>0</v>
      </c>
      <c r="G21" s="3" t="s">
        <v>16</v>
      </c>
      <c r="H21" s="15">
        <f t="shared" si="1"/>
        <v>0</v>
      </c>
    </row>
    <row r="22" spans="1:8" ht="38.25" x14ac:dyDescent="0.25">
      <c r="A22" s="11" t="s">
        <v>100</v>
      </c>
      <c r="B22" s="12" t="s">
        <v>40</v>
      </c>
      <c r="C22" s="13" t="s">
        <v>28</v>
      </c>
      <c r="D22" s="14">
        <v>2083980</v>
      </c>
      <c r="E22" s="3" t="s">
        <v>4</v>
      </c>
      <c r="F22" s="15">
        <v>0</v>
      </c>
      <c r="G22" s="3" t="s">
        <v>16</v>
      </c>
      <c r="H22" s="15">
        <f t="shared" si="1"/>
        <v>0</v>
      </c>
    </row>
    <row r="23" spans="1:8" ht="38.25" x14ac:dyDescent="0.25">
      <c r="A23" s="11" t="s">
        <v>100</v>
      </c>
      <c r="B23" s="12" t="s">
        <v>41</v>
      </c>
      <c r="C23" s="13" t="s">
        <v>28</v>
      </c>
      <c r="D23" s="14">
        <v>2389585</v>
      </c>
      <c r="E23" s="3" t="s">
        <v>4</v>
      </c>
      <c r="F23" s="15">
        <v>0</v>
      </c>
      <c r="G23" s="3" t="s">
        <v>16</v>
      </c>
      <c r="H23" s="15">
        <f t="shared" si="1"/>
        <v>0</v>
      </c>
    </row>
    <row r="24" spans="1:8" ht="51" x14ac:dyDescent="0.25">
      <c r="A24" s="11" t="s">
        <v>100</v>
      </c>
      <c r="B24" s="12" t="s">
        <v>103</v>
      </c>
      <c r="C24" s="13" t="s">
        <v>28</v>
      </c>
      <c r="D24" s="14">
        <v>3125508</v>
      </c>
      <c r="E24" s="3" t="s">
        <v>4</v>
      </c>
      <c r="F24" s="15">
        <v>0</v>
      </c>
      <c r="G24" s="3" t="s">
        <v>16</v>
      </c>
      <c r="H24" s="15">
        <f t="shared" si="1"/>
        <v>0</v>
      </c>
    </row>
    <row r="25" spans="1:8" ht="51" x14ac:dyDescent="0.25">
      <c r="A25" s="11" t="s">
        <v>100</v>
      </c>
      <c r="B25" s="12" t="s">
        <v>42</v>
      </c>
      <c r="C25" s="13" t="s">
        <v>28</v>
      </c>
      <c r="D25" s="14">
        <v>5413553</v>
      </c>
      <c r="E25" s="3" t="s">
        <v>4</v>
      </c>
      <c r="F25" s="15">
        <v>0</v>
      </c>
      <c r="G25" s="3" t="s">
        <v>16</v>
      </c>
      <c r="H25" s="15">
        <f t="shared" si="1"/>
        <v>0</v>
      </c>
    </row>
    <row r="26" spans="1:8" ht="51" x14ac:dyDescent="0.25">
      <c r="A26" s="11" t="s">
        <v>100</v>
      </c>
      <c r="B26" s="12" t="s">
        <v>43</v>
      </c>
      <c r="C26" s="13" t="s">
        <v>28</v>
      </c>
      <c r="D26" s="14">
        <v>1165906</v>
      </c>
      <c r="E26" s="3" t="s">
        <v>4</v>
      </c>
      <c r="F26" s="15">
        <v>0</v>
      </c>
      <c r="G26" s="3" t="s">
        <v>16</v>
      </c>
      <c r="H26" s="15">
        <f t="shared" si="1"/>
        <v>0</v>
      </c>
    </row>
    <row r="27" spans="1:8" ht="51" x14ac:dyDescent="0.25">
      <c r="A27" s="11" t="s">
        <v>100</v>
      </c>
      <c r="B27" s="12" t="s">
        <v>44</v>
      </c>
      <c r="C27" s="13" t="s">
        <v>28</v>
      </c>
      <c r="D27" s="14">
        <v>2640200</v>
      </c>
      <c r="E27" s="3" t="s">
        <v>4</v>
      </c>
      <c r="F27" s="15">
        <v>0</v>
      </c>
      <c r="G27" s="3" t="s">
        <v>16</v>
      </c>
      <c r="H27" s="15">
        <f t="shared" si="1"/>
        <v>0</v>
      </c>
    </row>
    <row r="28" spans="1:8" ht="51" x14ac:dyDescent="0.25">
      <c r="A28" s="11" t="s">
        <v>100</v>
      </c>
      <c r="B28" s="12" t="s">
        <v>46</v>
      </c>
      <c r="C28" s="13" t="s">
        <v>28</v>
      </c>
      <c r="D28" s="14">
        <v>3557569</v>
      </c>
      <c r="E28" s="3" t="s">
        <v>4</v>
      </c>
      <c r="F28" s="15">
        <v>0</v>
      </c>
      <c r="G28" s="3" t="s">
        <v>16</v>
      </c>
      <c r="H28" s="15">
        <f t="shared" si="1"/>
        <v>0</v>
      </c>
    </row>
    <row r="29" spans="1:8" ht="51" x14ac:dyDescent="0.25">
      <c r="A29" s="11" t="s">
        <v>100</v>
      </c>
      <c r="B29" s="12" t="s">
        <v>47</v>
      </c>
      <c r="C29" s="13" t="s">
        <v>28</v>
      </c>
      <c r="D29" s="14">
        <v>1770499</v>
      </c>
      <c r="E29" s="3" t="s">
        <v>4</v>
      </c>
      <c r="F29" s="15">
        <v>0</v>
      </c>
      <c r="G29" s="3" t="s">
        <v>16</v>
      </c>
      <c r="H29" s="15">
        <f t="shared" si="1"/>
        <v>0</v>
      </c>
    </row>
    <row r="30" spans="1:8" ht="51" x14ac:dyDescent="0.25">
      <c r="A30" s="11" t="s">
        <v>100</v>
      </c>
      <c r="B30" s="12" t="s">
        <v>48</v>
      </c>
      <c r="C30" s="13" t="s">
        <v>28</v>
      </c>
      <c r="D30" s="14">
        <v>2566874</v>
      </c>
      <c r="E30" s="3" t="s">
        <v>4</v>
      </c>
      <c r="F30" s="15">
        <v>0</v>
      </c>
      <c r="G30" s="3" t="s">
        <v>16</v>
      </c>
      <c r="H30" s="15">
        <f t="shared" si="1"/>
        <v>0</v>
      </c>
    </row>
    <row r="31" spans="1:8" ht="51" x14ac:dyDescent="0.25">
      <c r="A31" s="11" t="s">
        <v>100</v>
      </c>
      <c r="B31" s="12" t="s">
        <v>49</v>
      </c>
      <c r="C31" s="13" t="s">
        <v>28</v>
      </c>
      <c r="D31" s="14">
        <v>2914497</v>
      </c>
      <c r="E31" s="3" t="s">
        <v>4</v>
      </c>
      <c r="F31" s="15">
        <v>0</v>
      </c>
      <c r="G31" s="3" t="s">
        <v>16</v>
      </c>
      <c r="H31" s="15">
        <f t="shared" si="1"/>
        <v>0</v>
      </c>
    </row>
    <row r="32" spans="1:8" ht="51" x14ac:dyDescent="0.25">
      <c r="A32" s="11" t="s">
        <v>100</v>
      </c>
      <c r="B32" s="12" t="s">
        <v>50</v>
      </c>
      <c r="C32" s="13" t="s">
        <v>28</v>
      </c>
      <c r="D32" s="14">
        <v>3334580</v>
      </c>
      <c r="E32" s="3" t="s">
        <v>4</v>
      </c>
      <c r="F32" s="15">
        <v>0</v>
      </c>
      <c r="G32" s="3" t="s">
        <v>16</v>
      </c>
      <c r="H32" s="15">
        <f t="shared" si="1"/>
        <v>0</v>
      </c>
    </row>
    <row r="33" spans="1:8" ht="51" x14ac:dyDescent="0.25">
      <c r="A33" s="11" t="s">
        <v>100</v>
      </c>
      <c r="B33" s="12" t="s">
        <v>51</v>
      </c>
      <c r="C33" s="13" t="s">
        <v>28</v>
      </c>
      <c r="D33" s="14">
        <v>2644822</v>
      </c>
      <c r="E33" s="3" t="s">
        <v>4</v>
      </c>
      <c r="F33" s="15">
        <v>0</v>
      </c>
      <c r="G33" s="3" t="s">
        <v>16</v>
      </c>
      <c r="H33" s="15">
        <f t="shared" si="1"/>
        <v>0</v>
      </c>
    </row>
    <row r="34" spans="1:8" ht="51" x14ac:dyDescent="0.25">
      <c r="A34" s="11" t="s">
        <v>100</v>
      </c>
      <c r="B34" s="12" t="s">
        <v>52</v>
      </c>
      <c r="C34" s="13" t="s">
        <v>28</v>
      </c>
      <c r="D34" s="14">
        <v>5939760</v>
      </c>
      <c r="E34" s="3" t="s">
        <v>4</v>
      </c>
      <c r="F34" s="15">
        <v>0</v>
      </c>
      <c r="G34" s="3" t="s">
        <v>16</v>
      </c>
      <c r="H34" s="15">
        <f t="shared" si="1"/>
        <v>0</v>
      </c>
    </row>
    <row r="35" spans="1:8" ht="38.25" x14ac:dyDescent="0.25">
      <c r="A35" s="11" t="s">
        <v>45</v>
      </c>
      <c r="B35" s="12" t="s">
        <v>53</v>
      </c>
      <c r="C35" s="13" t="s">
        <v>28</v>
      </c>
      <c r="D35" s="14">
        <v>1612955</v>
      </c>
      <c r="E35" s="3" t="s">
        <v>4</v>
      </c>
      <c r="F35" s="15">
        <v>0</v>
      </c>
      <c r="G35" s="3" t="s">
        <v>16</v>
      </c>
      <c r="H35" s="15">
        <f t="shared" si="1"/>
        <v>0</v>
      </c>
    </row>
    <row r="36" spans="1:8" ht="38.25" x14ac:dyDescent="0.25">
      <c r="A36" s="11" t="s">
        <v>45</v>
      </c>
      <c r="B36" s="12" t="s">
        <v>54</v>
      </c>
      <c r="C36" s="13" t="s">
        <v>28</v>
      </c>
      <c r="D36" s="14">
        <v>1507345</v>
      </c>
      <c r="E36" s="3" t="s">
        <v>4</v>
      </c>
      <c r="F36" s="15">
        <v>0</v>
      </c>
      <c r="G36" s="3" t="s">
        <v>16</v>
      </c>
      <c r="H36" s="15">
        <f t="shared" si="1"/>
        <v>0</v>
      </c>
    </row>
    <row r="37" spans="1:8" ht="38.25" x14ac:dyDescent="0.25">
      <c r="A37" s="11" t="s">
        <v>45</v>
      </c>
      <c r="B37" s="12" t="s">
        <v>55</v>
      </c>
      <c r="C37" s="13" t="s">
        <v>28</v>
      </c>
      <c r="D37" s="14">
        <v>3000824</v>
      </c>
      <c r="E37" s="3" t="s">
        <v>4</v>
      </c>
      <c r="F37" s="15">
        <v>0</v>
      </c>
      <c r="G37" s="3" t="s">
        <v>16</v>
      </c>
      <c r="H37" s="15">
        <f t="shared" si="1"/>
        <v>0</v>
      </c>
    </row>
    <row r="38" spans="1:8" ht="38.25" x14ac:dyDescent="0.25">
      <c r="A38" s="11" t="s">
        <v>45</v>
      </c>
      <c r="B38" s="12" t="s">
        <v>56</v>
      </c>
      <c r="C38" s="13" t="s">
        <v>28</v>
      </c>
      <c r="D38" s="14">
        <v>2901964</v>
      </c>
      <c r="E38" s="3" t="s">
        <v>4</v>
      </c>
      <c r="F38" s="15">
        <v>0</v>
      </c>
      <c r="G38" s="3" t="s">
        <v>16</v>
      </c>
      <c r="H38" s="15">
        <f t="shared" si="1"/>
        <v>0</v>
      </c>
    </row>
    <row r="39" spans="1:8" ht="38.25" x14ac:dyDescent="0.25">
      <c r="A39" s="11" t="s">
        <v>45</v>
      </c>
      <c r="B39" s="12" t="s">
        <v>57</v>
      </c>
      <c r="C39" s="13" t="s">
        <v>28</v>
      </c>
      <c r="D39" s="14">
        <v>5344232</v>
      </c>
      <c r="E39" s="3" t="s">
        <v>4</v>
      </c>
      <c r="F39" s="15">
        <v>0</v>
      </c>
      <c r="G39" s="3" t="s">
        <v>16</v>
      </c>
      <c r="H39" s="15">
        <f t="shared" si="1"/>
        <v>0</v>
      </c>
    </row>
    <row r="40" spans="1:8" ht="51" x14ac:dyDescent="0.25">
      <c r="A40" s="11" t="s">
        <v>45</v>
      </c>
      <c r="B40" s="12" t="s">
        <v>104</v>
      </c>
      <c r="C40" s="13" t="s">
        <v>28</v>
      </c>
      <c r="D40" s="14">
        <v>2337409</v>
      </c>
      <c r="E40" s="3" t="s">
        <v>4</v>
      </c>
      <c r="F40" s="15">
        <v>0</v>
      </c>
      <c r="G40" s="3" t="s">
        <v>16</v>
      </c>
      <c r="H40" s="15">
        <f t="shared" si="1"/>
        <v>0</v>
      </c>
    </row>
    <row r="41" spans="1:8" ht="38.25" x14ac:dyDescent="0.25">
      <c r="A41" s="11" t="s">
        <v>45</v>
      </c>
      <c r="B41" s="12" t="s">
        <v>58</v>
      </c>
      <c r="C41" s="13" t="s">
        <v>28</v>
      </c>
      <c r="D41" s="14">
        <v>2829101</v>
      </c>
      <c r="E41" s="3" t="s">
        <v>4</v>
      </c>
      <c r="F41" s="15">
        <v>0</v>
      </c>
      <c r="G41" s="3" t="s">
        <v>16</v>
      </c>
      <c r="H41" s="15">
        <f t="shared" si="1"/>
        <v>0</v>
      </c>
    </row>
    <row r="42" spans="1:8" ht="38.25" x14ac:dyDescent="0.25">
      <c r="A42" s="11" t="s">
        <v>45</v>
      </c>
      <c r="B42" s="12" t="s">
        <v>59</v>
      </c>
      <c r="C42" s="13" t="s">
        <v>28</v>
      </c>
      <c r="D42" s="14">
        <v>3602585</v>
      </c>
      <c r="E42" s="3" t="s">
        <v>4</v>
      </c>
      <c r="F42" s="15">
        <v>0</v>
      </c>
      <c r="G42" s="3" t="s">
        <v>16</v>
      </c>
      <c r="H42" s="15">
        <f t="shared" si="1"/>
        <v>0</v>
      </c>
    </row>
    <row r="43" spans="1:8" ht="63.75" x14ac:dyDescent="0.25">
      <c r="A43" s="11" t="s">
        <v>100</v>
      </c>
      <c r="B43" s="12" t="s">
        <v>60</v>
      </c>
      <c r="C43" s="13" t="s">
        <v>28</v>
      </c>
      <c r="D43" s="14">
        <v>5112392</v>
      </c>
      <c r="E43" s="3" t="s">
        <v>4</v>
      </c>
      <c r="F43" s="15">
        <v>0</v>
      </c>
      <c r="G43" s="3" t="s">
        <v>16</v>
      </c>
      <c r="H43" s="15">
        <f t="shared" si="1"/>
        <v>0</v>
      </c>
    </row>
    <row r="44" spans="1:8" ht="63.75" x14ac:dyDescent="0.25">
      <c r="A44" s="11" t="s">
        <v>100</v>
      </c>
      <c r="B44" s="12" t="s">
        <v>105</v>
      </c>
      <c r="C44" s="13" t="s">
        <v>28</v>
      </c>
      <c r="D44" s="14">
        <v>6203876</v>
      </c>
      <c r="E44" s="3" t="s">
        <v>4</v>
      </c>
      <c r="F44" s="15">
        <v>0</v>
      </c>
      <c r="G44" s="3" t="s">
        <v>16</v>
      </c>
      <c r="H44" s="15">
        <f t="shared" si="1"/>
        <v>0</v>
      </c>
    </row>
    <row r="45" spans="1:8" ht="63.75" x14ac:dyDescent="0.25">
      <c r="A45" s="11" t="s">
        <v>100</v>
      </c>
      <c r="B45" s="12" t="s">
        <v>61</v>
      </c>
      <c r="C45" s="13" t="s">
        <v>28</v>
      </c>
      <c r="D45" s="14">
        <v>15805730</v>
      </c>
      <c r="E45" s="3" t="s">
        <v>4</v>
      </c>
      <c r="F45" s="15">
        <v>0</v>
      </c>
      <c r="G45" s="3" t="s">
        <v>16</v>
      </c>
      <c r="H45" s="15">
        <f t="shared" si="1"/>
        <v>0</v>
      </c>
    </row>
    <row r="46" spans="1:8" ht="63.75" x14ac:dyDescent="0.25">
      <c r="A46" s="11" t="s">
        <v>100</v>
      </c>
      <c r="B46" s="12" t="s">
        <v>62</v>
      </c>
      <c r="C46" s="13" t="s">
        <v>28</v>
      </c>
      <c r="D46" s="14">
        <v>7319908</v>
      </c>
      <c r="E46" s="3" t="s">
        <v>4</v>
      </c>
      <c r="F46" s="15">
        <v>0</v>
      </c>
      <c r="G46" s="3" t="s">
        <v>16</v>
      </c>
      <c r="H46" s="15">
        <f t="shared" si="1"/>
        <v>0</v>
      </c>
    </row>
    <row r="47" spans="1:8" ht="63.75" x14ac:dyDescent="0.25">
      <c r="A47" s="11" t="s">
        <v>100</v>
      </c>
      <c r="B47" s="12" t="s">
        <v>63</v>
      </c>
      <c r="C47" s="13" t="s">
        <v>28</v>
      </c>
      <c r="D47" s="14">
        <v>9359362</v>
      </c>
      <c r="E47" s="3" t="s">
        <v>4</v>
      </c>
      <c r="F47" s="15">
        <v>0</v>
      </c>
      <c r="G47" s="3" t="s">
        <v>16</v>
      </c>
      <c r="H47" s="15">
        <f t="shared" si="1"/>
        <v>0</v>
      </c>
    </row>
    <row r="48" spans="1:8" ht="63.75" x14ac:dyDescent="0.25">
      <c r="A48" s="11" t="s">
        <v>100</v>
      </c>
      <c r="B48" s="12" t="s">
        <v>64</v>
      </c>
      <c r="C48" s="13" t="s">
        <v>28</v>
      </c>
      <c r="D48" s="14">
        <v>14646468</v>
      </c>
      <c r="E48" s="3" t="s">
        <v>4</v>
      </c>
      <c r="F48" s="15">
        <v>0</v>
      </c>
      <c r="G48" s="3" t="s">
        <v>16</v>
      </c>
      <c r="H48" s="15">
        <f t="shared" ref="H48:H79" si="2">D48*F48</f>
        <v>0</v>
      </c>
    </row>
    <row r="49" spans="1:8" ht="63.75" x14ac:dyDescent="0.25">
      <c r="A49" s="11" t="s">
        <v>100</v>
      </c>
      <c r="B49" s="12" t="s">
        <v>106</v>
      </c>
      <c r="C49" s="13" t="s">
        <v>28</v>
      </c>
      <c r="D49" s="14">
        <v>19675611</v>
      </c>
      <c r="E49" s="3" t="s">
        <v>4</v>
      </c>
      <c r="F49" s="15">
        <v>0</v>
      </c>
      <c r="G49" s="3" t="s">
        <v>16</v>
      </c>
      <c r="H49" s="15">
        <f t="shared" si="2"/>
        <v>0</v>
      </c>
    </row>
    <row r="50" spans="1:8" ht="63.75" x14ac:dyDescent="0.25">
      <c r="A50" s="11" t="s">
        <v>100</v>
      </c>
      <c r="B50" s="12" t="s">
        <v>65</v>
      </c>
      <c r="C50" s="13" t="s">
        <v>28</v>
      </c>
      <c r="D50" s="14">
        <v>8198959</v>
      </c>
      <c r="E50" s="3" t="s">
        <v>4</v>
      </c>
      <c r="F50" s="15">
        <v>0</v>
      </c>
      <c r="G50" s="3" t="s">
        <v>16</v>
      </c>
      <c r="H50" s="15">
        <f t="shared" si="2"/>
        <v>0</v>
      </c>
    </row>
    <row r="51" spans="1:8" ht="63.75" x14ac:dyDescent="0.25">
      <c r="A51" s="11" t="s">
        <v>100</v>
      </c>
      <c r="B51" s="12" t="s">
        <v>66</v>
      </c>
      <c r="C51" s="13" t="s">
        <v>28</v>
      </c>
      <c r="D51" s="14">
        <v>10138385</v>
      </c>
      <c r="E51" s="3" t="s">
        <v>4</v>
      </c>
      <c r="F51" s="15">
        <v>0</v>
      </c>
      <c r="G51" s="3" t="s">
        <v>16</v>
      </c>
      <c r="H51" s="15">
        <f t="shared" si="2"/>
        <v>0</v>
      </c>
    </row>
    <row r="52" spans="1:8" ht="63.75" x14ac:dyDescent="0.25">
      <c r="A52" s="11" t="s">
        <v>100</v>
      </c>
      <c r="B52" s="12" t="s">
        <v>67</v>
      </c>
      <c r="C52" s="13" t="s">
        <v>28</v>
      </c>
      <c r="D52" s="14">
        <v>12622361</v>
      </c>
      <c r="E52" s="3" t="s">
        <v>4</v>
      </c>
      <c r="F52" s="15">
        <v>0</v>
      </c>
      <c r="G52" s="3" t="s">
        <v>16</v>
      </c>
      <c r="H52" s="15">
        <f t="shared" si="2"/>
        <v>0</v>
      </c>
    </row>
    <row r="53" spans="1:8" ht="63.75" x14ac:dyDescent="0.25">
      <c r="A53" s="11" t="s">
        <v>100</v>
      </c>
      <c r="B53" s="12" t="s">
        <v>68</v>
      </c>
      <c r="C53" s="13" t="s">
        <v>28</v>
      </c>
      <c r="D53" s="14">
        <v>14163783</v>
      </c>
      <c r="E53" s="3" t="s">
        <v>4</v>
      </c>
      <c r="F53" s="15">
        <v>0</v>
      </c>
      <c r="G53" s="3" t="s">
        <v>16</v>
      </c>
      <c r="H53" s="15">
        <f t="shared" si="2"/>
        <v>0</v>
      </c>
    </row>
    <row r="54" spans="1:8" ht="51" x14ac:dyDescent="0.25">
      <c r="A54" s="11" t="s">
        <v>100</v>
      </c>
      <c r="B54" s="12" t="s">
        <v>69</v>
      </c>
      <c r="C54" s="13" t="s">
        <v>28</v>
      </c>
      <c r="D54" s="14">
        <v>7307170</v>
      </c>
      <c r="E54" s="3" t="s">
        <v>4</v>
      </c>
      <c r="F54" s="15">
        <v>0</v>
      </c>
      <c r="G54" s="3" t="s">
        <v>16</v>
      </c>
      <c r="H54" s="15">
        <f t="shared" si="2"/>
        <v>0</v>
      </c>
    </row>
    <row r="55" spans="1:8" ht="51" x14ac:dyDescent="0.25">
      <c r="A55" s="11" t="s">
        <v>45</v>
      </c>
      <c r="B55" s="12" t="s">
        <v>69</v>
      </c>
      <c r="C55" s="13" t="s">
        <v>28</v>
      </c>
      <c r="D55" s="14">
        <v>7087981</v>
      </c>
      <c r="E55" s="3" t="s">
        <v>4</v>
      </c>
      <c r="F55" s="15">
        <v>0</v>
      </c>
      <c r="G55" s="3" t="s">
        <v>16</v>
      </c>
      <c r="H55" s="15">
        <f t="shared" si="2"/>
        <v>0</v>
      </c>
    </row>
    <row r="56" spans="1:8" ht="51" x14ac:dyDescent="0.25">
      <c r="A56" s="11" t="s">
        <v>100</v>
      </c>
      <c r="B56" s="12" t="s">
        <v>70</v>
      </c>
      <c r="C56" s="13" t="s">
        <v>28</v>
      </c>
      <c r="D56" s="14">
        <v>6936912</v>
      </c>
      <c r="E56" s="3" t="s">
        <v>4</v>
      </c>
      <c r="F56" s="15">
        <v>0</v>
      </c>
      <c r="G56" s="3" t="s">
        <v>16</v>
      </c>
      <c r="H56" s="15">
        <f t="shared" si="2"/>
        <v>0</v>
      </c>
    </row>
    <row r="57" spans="1:8" ht="51" x14ac:dyDescent="0.25">
      <c r="A57" s="11" t="s">
        <v>100</v>
      </c>
      <c r="B57" s="12" t="s">
        <v>71</v>
      </c>
      <c r="C57" s="13" t="s">
        <v>28</v>
      </c>
      <c r="D57" s="14">
        <v>7610125</v>
      </c>
      <c r="E57" s="3" t="s">
        <v>4</v>
      </c>
      <c r="F57" s="15">
        <v>0</v>
      </c>
      <c r="G57" s="3" t="s">
        <v>16</v>
      </c>
      <c r="H57" s="15">
        <f t="shared" si="2"/>
        <v>0</v>
      </c>
    </row>
    <row r="58" spans="1:8" ht="51" x14ac:dyDescent="0.25">
      <c r="A58" s="11" t="s">
        <v>45</v>
      </c>
      <c r="B58" s="12" t="s">
        <v>71</v>
      </c>
      <c r="C58" s="13" t="s">
        <v>28</v>
      </c>
      <c r="D58" s="14">
        <v>8802696</v>
      </c>
      <c r="E58" s="3" t="s">
        <v>4</v>
      </c>
      <c r="F58" s="15">
        <v>0</v>
      </c>
      <c r="G58" s="3" t="s">
        <v>16</v>
      </c>
      <c r="H58" s="15">
        <f t="shared" si="2"/>
        <v>0</v>
      </c>
    </row>
    <row r="59" spans="1:8" ht="51" x14ac:dyDescent="0.25">
      <c r="A59" s="11" t="s">
        <v>100</v>
      </c>
      <c r="B59" s="12" t="s">
        <v>72</v>
      </c>
      <c r="C59" s="13" t="s">
        <v>28</v>
      </c>
      <c r="D59" s="14">
        <v>9369364</v>
      </c>
      <c r="E59" s="3" t="s">
        <v>4</v>
      </c>
      <c r="F59" s="15">
        <v>0</v>
      </c>
      <c r="G59" s="3" t="s">
        <v>16</v>
      </c>
      <c r="H59" s="15">
        <f t="shared" si="2"/>
        <v>0</v>
      </c>
    </row>
    <row r="60" spans="1:8" ht="51" x14ac:dyDescent="0.25">
      <c r="A60" s="11" t="s">
        <v>45</v>
      </c>
      <c r="B60" s="12" t="s">
        <v>72</v>
      </c>
      <c r="C60" s="13" t="s">
        <v>28</v>
      </c>
      <c r="D60" s="14">
        <v>8356225</v>
      </c>
      <c r="E60" s="3" t="s">
        <v>4</v>
      </c>
      <c r="F60" s="15">
        <v>0</v>
      </c>
      <c r="G60" s="3" t="s">
        <v>16</v>
      </c>
      <c r="H60" s="15">
        <f t="shared" si="2"/>
        <v>0</v>
      </c>
    </row>
    <row r="61" spans="1:8" ht="51" x14ac:dyDescent="0.25">
      <c r="A61" s="11" t="s">
        <v>45</v>
      </c>
      <c r="B61" s="12" t="s">
        <v>73</v>
      </c>
      <c r="C61" s="13" t="s">
        <v>28</v>
      </c>
      <c r="D61" s="14">
        <v>11677641</v>
      </c>
      <c r="E61" s="3" t="s">
        <v>4</v>
      </c>
      <c r="F61" s="15">
        <v>0</v>
      </c>
      <c r="G61" s="3" t="s">
        <v>16</v>
      </c>
      <c r="H61" s="15">
        <f t="shared" si="2"/>
        <v>0</v>
      </c>
    </row>
    <row r="62" spans="1:8" ht="51" x14ac:dyDescent="0.25">
      <c r="A62" s="11" t="s">
        <v>100</v>
      </c>
      <c r="B62" s="12" t="s">
        <v>74</v>
      </c>
      <c r="C62" s="13" t="s">
        <v>28</v>
      </c>
      <c r="D62" s="14">
        <v>6631666</v>
      </c>
      <c r="E62" s="3" t="s">
        <v>4</v>
      </c>
      <c r="F62" s="15">
        <v>0</v>
      </c>
      <c r="G62" s="3" t="s">
        <v>16</v>
      </c>
      <c r="H62" s="15">
        <f t="shared" si="2"/>
        <v>0</v>
      </c>
    </row>
    <row r="63" spans="1:8" ht="25.5" x14ac:dyDescent="0.25">
      <c r="A63" s="11" t="s">
        <v>9</v>
      </c>
      <c r="B63" s="12" t="s">
        <v>10</v>
      </c>
      <c r="C63" s="13" t="s">
        <v>75</v>
      </c>
      <c r="D63" s="14">
        <v>2047946</v>
      </c>
      <c r="E63" s="3" t="s">
        <v>4</v>
      </c>
      <c r="F63" s="15">
        <v>0</v>
      </c>
      <c r="G63" s="3" t="s">
        <v>16</v>
      </c>
      <c r="H63" s="15">
        <f t="shared" si="2"/>
        <v>0</v>
      </c>
    </row>
    <row r="64" spans="1:8" ht="25.5" x14ac:dyDescent="0.25">
      <c r="A64" s="11" t="s">
        <v>9</v>
      </c>
      <c r="B64" s="12" t="s">
        <v>76</v>
      </c>
      <c r="C64" s="13" t="s">
        <v>75</v>
      </c>
      <c r="D64" s="14">
        <v>75513</v>
      </c>
      <c r="E64" s="3" t="s">
        <v>4</v>
      </c>
      <c r="F64" s="15">
        <v>0</v>
      </c>
      <c r="G64" s="3" t="s">
        <v>16</v>
      </c>
      <c r="H64" s="15">
        <f t="shared" si="2"/>
        <v>0</v>
      </c>
    </row>
    <row r="65" spans="1:8" ht="51" x14ac:dyDescent="0.25">
      <c r="A65" s="11" t="s">
        <v>9</v>
      </c>
      <c r="B65" s="12" t="s">
        <v>107</v>
      </c>
      <c r="C65" s="13" t="s">
        <v>75</v>
      </c>
      <c r="D65" s="14">
        <v>543756</v>
      </c>
      <c r="E65" s="3" t="s">
        <v>4</v>
      </c>
      <c r="F65" s="15">
        <v>0</v>
      </c>
      <c r="G65" s="3" t="s">
        <v>16</v>
      </c>
      <c r="H65" s="15">
        <f t="shared" si="2"/>
        <v>0</v>
      </c>
    </row>
    <row r="66" spans="1:8" ht="63.75" x14ac:dyDescent="0.25">
      <c r="A66" s="11" t="s">
        <v>9</v>
      </c>
      <c r="B66" s="12" t="s">
        <v>77</v>
      </c>
      <c r="C66" s="13" t="s">
        <v>75</v>
      </c>
      <c r="D66" s="14">
        <v>337636</v>
      </c>
      <c r="E66" s="3" t="s">
        <v>4</v>
      </c>
      <c r="F66" s="15">
        <v>0</v>
      </c>
      <c r="G66" s="3" t="s">
        <v>16</v>
      </c>
      <c r="H66" s="15">
        <f t="shared" si="2"/>
        <v>0</v>
      </c>
    </row>
    <row r="67" spans="1:8" ht="38.25" x14ac:dyDescent="0.25">
      <c r="A67" s="11" t="s">
        <v>100</v>
      </c>
      <c r="B67" s="12" t="s">
        <v>108</v>
      </c>
      <c r="C67" s="13" t="s">
        <v>75</v>
      </c>
      <c r="D67" s="14">
        <v>15571</v>
      </c>
      <c r="E67" s="3" t="s">
        <v>4</v>
      </c>
      <c r="F67" s="15">
        <v>0</v>
      </c>
      <c r="G67" s="3" t="s">
        <v>16</v>
      </c>
      <c r="H67" s="15">
        <f t="shared" si="2"/>
        <v>0</v>
      </c>
    </row>
    <row r="68" spans="1:8" ht="38.25" x14ac:dyDescent="0.25">
      <c r="A68" s="11" t="s">
        <v>100</v>
      </c>
      <c r="B68" s="12" t="s">
        <v>78</v>
      </c>
      <c r="C68" s="13" t="s">
        <v>75</v>
      </c>
      <c r="D68" s="14">
        <v>46087</v>
      </c>
      <c r="E68" s="3" t="s">
        <v>4</v>
      </c>
      <c r="F68" s="15">
        <v>0</v>
      </c>
      <c r="G68" s="3" t="s">
        <v>16</v>
      </c>
      <c r="H68" s="15">
        <f t="shared" si="2"/>
        <v>0</v>
      </c>
    </row>
    <row r="69" spans="1:8" ht="38.25" x14ac:dyDescent="0.25">
      <c r="A69" s="11" t="s">
        <v>83</v>
      </c>
      <c r="B69" s="12" t="s">
        <v>80</v>
      </c>
      <c r="C69" s="13" t="s">
        <v>81</v>
      </c>
      <c r="D69" s="14">
        <v>22554</v>
      </c>
      <c r="E69" s="3" t="s">
        <v>4</v>
      </c>
      <c r="F69" s="15">
        <v>0</v>
      </c>
      <c r="G69" s="3" t="s">
        <v>16</v>
      </c>
      <c r="H69" s="15">
        <f t="shared" si="2"/>
        <v>0</v>
      </c>
    </row>
    <row r="70" spans="1:8" ht="38.25" x14ac:dyDescent="0.25">
      <c r="A70" s="11" t="s">
        <v>79</v>
      </c>
      <c r="B70" s="12" t="s">
        <v>80</v>
      </c>
      <c r="C70" s="13" t="s">
        <v>81</v>
      </c>
      <c r="D70" s="14">
        <v>32157</v>
      </c>
      <c r="E70" s="3" t="s">
        <v>4</v>
      </c>
      <c r="F70" s="15">
        <v>0</v>
      </c>
      <c r="G70" s="3" t="s">
        <v>16</v>
      </c>
      <c r="H70" s="15">
        <f t="shared" si="2"/>
        <v>0</v>
      </c>
    </row>
    <row r="71" spans="1:8" ht="38.25" x14ac:dyDescent="0.25">
      <c r="A71" s="11" t="s">
        <v>79</v>
      </c>
      <c r="B71" s="12" t="s">
        <v>82</v>
      </c>
      <c r="C71" s="13" t="s">
        <v>81</v>
      </c>
      <c r="D71" s="14">
        <v>33686</v>
      </c>
      <c r="E71" s="3" t="s">
        <v>4</v>
      </c>
      <c r="F71" s="15">
        <v>0</v>
      </c>
      <c r="G71" s="3" t="s">
        <v>16</v>
      </c>
      <c r="H71" s="15">
        <f t="shared" si="2"/>
        <v>0</v>
      </c>
    </row>
    <row r="72" spans="1:8" ht="38.25" x14ac:dyDescent="0.25">
      <c r="A72" s="11" t="s">
        <v>83</v>
      </c>
      <c r="B72" s="12" t="s">
        <v>84</v>
      </c>
      <c r="C72" s="13" t="s">
        <v>81</v>
      </c>
      <c r="D72" s="14">
        <v>22201</v>
      </c>
      <c r="E72" s="3" t="s">
        <v>4</v>
      </c>
      <c r="F72" s="15">
        <v>0</v>
      </c>
      <c r="G72" s="3" t="s">
        <v>16</v>
      </c>
      <c r="H72" s="15">
        <f t="shared" si="2"/>
        <v>0</v>
      </c>
    </row>
    <row r="73" spans="1:8" ht="38.25" x14ac:dyDescent="0.25">
      <c r="A73" s="11" t="s">
        <v>79</v>
      </c>
      <c r="B73" s="12" t="s">
        <v>84</v>
      </c>
      <c r="C73" s="13" t="s">
        <v>81</v>
      </c>
      <c r="D73" s="14">
        <v>22576</v>
      </c>
      <c r="E73" s="3" t="s">
        <v>94</v>
      </c>
      <c r="F73" s="15">
        <v>0</v>
      </c>
      <c r="G73" s="3" t="s">
        <v>16</v>
      </c>
      <c r="H73" s="15">
        <f t="shared" si="2"/>
        <v>0</v>
      </c>
    </row>
    <row r="74" spans="1:8" ht="38.25" x14ac:dyDescent="0.25">
      <c r="A74" s="11" t="s">
        <v>83</v>
      </c>
      <c r="B74" s="12" t="s">
        <v>85</v>
      </c>
      <c r="C74" s="13" t="s">
        <v>81</v>
      </c>
      <c r="D74" s="14">
        <v>23731</v>
      </c>
      <c r="E74" s="3" t="s">
        <v>94</v>
      </c>
      <c r="F74" s="15">
        <v>0</v>
      </c>
      <c r="G74" s="3" t="s">
        <v>16</v>
      </c>
      <c r="H74" s="15">
        <f t="shared" si="2"/>
        <v>0</v>
      </c>
    </row>
    <row r="75" spans="1:8" ht="38.25" x14ac:dyDescent="0.25">
      <c r="A75" s="11" t="s">
        <v>79</v>
      </c>
      <c r="B75" s="12" t="s">
        <v>85</v>
      </c>
      <c r="C75" s="13" t="s">
        <v>81</v>
      </c>
      <c r="D75" s="14">
        <v>26272</v>
      </c>
      <c r="E75" s="3" t="s">
        <v>94</v>
      </c>
      <c r="F75" s="15">
        <v>0</v>
      </c>
      <c r="G75" s="3" t="s">
        <v>16</v>
      </c>
      <c r="H75" s="15">
        <f t="shared" si="2"/>
        <v>0</v>
      </c>
    </row>
    <row r="76" spans="1:8" ht="38.25" x14ac:dyDescent="0.25">
      <c r="A76" s="11" t="s">
        <v>83</v>
      </c>
      <c r="B76" s="12" t="s">
        <v>86</v>
      </c>
      <c r="C76" s="13" t="s">
        <v>81</v>
      </c>
      <c r="D76" s="14">
        <v>5261</v>
      </c>
      <c r="E76" s="3" t="s">
        <v>94</v>
      </c>
      <c r="F76" s="15">
        <v>0</v>
      </c>
      <c r="G76" s="3" t="s">
        <v>16</v>
      </c>
      <c r="H76" s="15">
        <f t="shared" si="2"/>
        <v>0</v>
      </c>
    </row>
    <row r="77" spans="1:8" ht="38.25" x14ac:dyDescent="0.25">
      <c r="A77" s="11" t="s">
        <v>79</v>
      </c>
      <c r="B77" s="12" t="s">
        <v>86</v>
      </c>
      <c r="C77" s="13" t="s">
        <v>81</v>
      </c>
      <c r="D77" s="14">
        <v>5352</v>
      </c>
      <c r="E77" s="3" t="s">
        <v>3</v>
      </c>
      <c r="F77" s="15">
        <v>0</v>
      </c>
      <c r="G77" s="3" t="s">
        <v>16</v>
      </c>
      <c r="H77" s="15">
        <f t="shared" si="2"/>
        <v>0</v>
      </c>
    </row>
    <row r="78" spans="1:8" ht="38.25" x14ac:dyDescent="0.25">
      <c r="A78" s="11" t="s">
        <v>83</v>
      </c>
      <c r="B78" s="12" t="s">
        <v>87</v>
      </c>
      <c r="C78" s="13" t="s">
        <v>81</v>
      </c>
      <c r="D78" s="14">
        <v>6364</v>
      </c>
      <c r="E78" s="3" t="s">
        <v>3</v>
      </c>
      <c r="F78" s="15">
        <v>0</v>
      </c>
      <c r="G78" s="3" t="s">
        <v>16</v>
      </c>
      <c r="H78" s="15">
        <f t="shared" si="2"/>
        <v>0</v>
      </c>
    </row>
    <row r="79" spans="1:8" ht="38.25" x14ac:dyDescent="0.25">
      <c r="A79" s="11" t="s">
        <v>79</v>
      </c>
      <c r="B79" s="12" t="s">
        <v>87</v>
      </c>
      <c r="C79" s="13" t="s">
        <v>81</v>
      </c>
      <c r="D79" s="14">
        <v>12283</v>
      </c>
      <c r="E79" s="3" t="s">
        <v>3</v>
      </c>
      <c r="F79" s="15">
        <v>0</v>
      </c>
      <c r="G79" s="3" t="s">
        <v>16</v>
      </c>
      <c r="H79" s="15">
        <f t="shared" si="2"/>
        <v>0</v>
      </c>
    </row>
    <row r="80" spans="1:8" ht="38.25" x14ac:dyDescent="0.25">
      <c r="A80" s="11" t="s">
        <v>83</v>
      </c>
      <c r="B80" s="12" t="s">
        <v>88</v>
      </c>
      <c r="C80" s="13" t="s">
        <v>81</v>
      </c>
      <c r="D80" s="14">
        <v>7187</v>
      </c>
      <c r="E80" s="3" t="s">
        <v>3</v>
      </c>
      <c r="F80" s="15">
        <v>0</v>
      </c>
      <c r="G80" s="3" t="s">
        <v>16</v>
      </c>
      <c r="H80" s="15">
        <f t="shared" ref="H80:H99" si="3">D80*F80</f>
        <v>0</v>
      </c>
    </row>
    <row r="81" spans="1:8" ht="38.25" x14ac:dyDescent="0.25">
      <c r="A81" s="11" t="s">
        <v>79</v>
      </c>
      <c r="B81" s="12" t="s">
        <v>88</v>
      </c>
      <c r="C81" s="13" t="s">
        <v>81</v>
      </c>
      <c r="D81" s="14">
        <v>6448</v>
      </c>
      <c r="E81" s="3" t="s">
        <v>3</v>
      </c>
      <c r="F81" s="15">
        <v>0</v>
      </c>
      <c r="G81" s="3" t="s">
        <v>16</v>
      </c>
      <c r="H81" s="15">
        <f t="shared" si="3"/>
        <v>0</v>
      </c>
    </row>
    <row r="82" spans="1:8" ht="38.25" x14ac:dyDescent="0.25">
      <c r="A82" s="11" t="s">
        <v>83</v>
      </c>
      <c r="B82" s="12" t="s">
        <v>89</v>
      </c>
      <c r="C82" s="13" t="s">
        <v>81</v>
      </c>
      <c r="D82" s="14">
        <v>6097</v>
      </c>
      <c r="E82" s="3" t="s">
        <v>3</v>
      </c>
      <c r="F82" s="15">
        <v>0</v>
      </c>
      <c r="G82" s="3" t="s">
        <v>16</v>
      </c>
      <c r="H82" s="15">
        <f t="shared" si="3"/>
        <v>0</v>
      </c>
    </row>
    <row r="83" spans="1:8" ht="38.25" x14ac:dyDescent="0.25">
      <c r="A83" s="11" t="s">
        <v>79</v>
      </c>
      <c r="B83" s="12" t="s">
        <v>89</v>
      </c>
      <c r="C83" s="13" t="s">
        <v>81</v>
      </c>
      <c r="D83" s="14">
        <v>5116</v>
      </c>
      <c r="E83" s="3" t="s">
        <v>3</v>
      </c>
      <c r="F83" s="15">
        <v>0</v>
      </c>
      <c r="G83" s="3" t="s">
        <v>16</v>
      </c>
      <c r="H83" s="15">
        <f t="shared" si="3"/>
        <v>0</v>
      </c>
    </row>
    <row r="84" spans="1:8" ht="38.25" x14ac:dyDescent="0.25">
      <c r="A84" s="11" t="s">
        <v>79</v>
      </c>
      <c r="B84" s="12" t="s">
        <v>109</v>
      </c>
      <c r="C84" s="13" t="s">
        <v>81</v>
      </c>
      <c r="D84" s="14">
        <v>5460</v>
      </c>
      <c r="E84" s="3" t="s">
        <v>3</v>
      </c>
      <c r="F84" s="15">
        <v>0</v>
      </c>
      <c r="G84" s="3" t="s">
        <v>16</v>
      </c>
      <c r="H84" s="15">
        <f t="shared" si="3"/>
        <v>0</v>
      </c>
    </row>
    <row r="85" spans="1:8" ht="38.25" x14ac:dyDescent="0.25">
      <c r="A85" s="11" t="s">
        <v>79</v>
      </c>
      <c r="B85" s="12" t="s">
        <v>110</v>
      </c>
      <c r="C85" s="13" t="s">
        <v>81</v>
      </c>
      <c r="D85" s="14">
        <v>2827</v>
      </c>
      <c r="E85" s="3" t="s">
        <v>3</v>
      </c>
      <c r="F85" s="15">
        <v>0</v>
      </c>
      <c r="G85" s="3" t="s">
        <v>16</v>
      </c>
      <c r="H85" s="15">
        <f t="shared" si="3"/>
        <v>0</v>
      </c>
    </row>
    <row r="86" spans="1:8" ht="38.25" x14ac:dyDescent="0.25">
      <c r="A86" s="11" t="s">
        <v>83</v>
      </c>
      <c r="B86" s="12" t="s">
        <v>90</v>
      </c>
      <c r="C86" s="13" t="s">
        <v>81</v>
      </c>
      <c r="D86" s="14">
        <v>22181</v>
      </c>
      <c r="E86" s="3" t="s">
        <v>3</v>
      </c>
      <c r="F86" s="15">
        <v>0</v>
      </c>
      <c r="G86" s="3" t="s">
        <v>16</v>
      </c>
      <c r="H86" s="15">
        <f t="shared" si="3"/>
        <v>0</v>
      </c>
    </row>
    <row r="87" spans="1:8" ht="38.25" x14ac:dyDescent="0.25">
      <c r="A87" s="11" t="s">
        <v>79</v>
      </c>
      <c r="B87" s="12" t="s">
        <v>90</v>
      </c>
      <c r="C87" s="13" t="s">
        <v>81</v>
      </c>
      <c r="D87" s="14">
        <v>22928</v>
      </c>
      <c r="E87" s="3" t="s">
        <v>3</v>
      </c>
      <c r="F87" s="15">
        <v>0</v>
      </c>
      <c r="G87" s="3" t="s">
        <v>16</v>
      </c>
      <c r="H87" s="15">
        <f t="shared" si="3"/>
        <v>0</v>
      </c>
    </row>
    <row r="88" spans="1:8" ht="38.25" x14ac:dyDescent="0.25">
      <c r="A88" s="11" t="s">
        <v>83</v>
      </c>
      <c r="B88" s="12" t="s">
        <v>91</v>
      </c>
      <c r="C88" s="13" t="s">
        <v>81</v>
      </c>
      <c r="D88" s="14">
        <v>35461</v>
      </c>
      <c r="E88" s="3" t="s">
        <v>3</v>
      </c>
      <c r="F88" s="15">
        <v>0</v>
      </c>
      <c r="G88" s="3" t="s">
        <v>16</v>
      </c>
      <c r="H88" s="15">
        <f t="shared" si="3"/>
        <v>0</v>
      </c>
    </row>
    <row r="89" spans="1:8" ht="38.25" x14ac:dyDescent="0.25">
      <c r="A89" s="11" t="s">
        <v>79</v>
      </c>
      <c r="B89" s="12" t="s">
        <v>91</v>
      </c>
      <c r="C89" s="13" t="s">
        <v>81</v>
      </c>
      <c r="D89" s="14">
        <v>35645</v>
      </c>
      <c r="E89" s="3" t="s">
        <v>3</v>
      </c>
      <c r="F89" s="15">
        <v>0</v>
      </c>
      <c r="G89" s="3" t="s">
        <v>16</v>
      </c>
      <c r="H89" s="15">
        <f t="shared" si="3"/>
        <v>0</v>
      </c>
    </row>
    <row r="90" spans="1:8" ht="38.25" x14ac:dyDescent="0.25">
      <c r="A90" s="11" t="s">
        <v>83</v>
      </c>
      <c r="B90" s="12" t="s">
        <v>92</v>
      </c>
      <c r="C90" s="13" t="s">
        <v>81</v>
      </c>
      <c r="D90" s="14">
        <v>14226</v>
      </c>
      <c r="E90" s="3" t="s">
        <v>3</v>
      </c>
      <c r="F90" s="15">
        <v>0</v>
      </c>
      <c r="G90" s="3" t="s">
        <v>16</v>
      </c>
      <c r="H90" s="15">
        <f t="shared" si="3"/>
        <v>0</v>
      </c>
    </row>
    <row r="91" spans="1:8" ht="38.25" x14ac:dyDescent="0.25">
      <c r="A91" s="11" t="s">
        <v>79</v>
      </c>
      <c r="B91" s="12" t="s">
        <v>92</v>
      </c>
      <c r="C91" s="13" t="s">
        <v>81</v>
      </c>
      <c r="D91" s="14">
        <v>33135</v>
      </c>
      <c r="E91" s="3" t="s">
        <v>3</v>
      </c>
      <c r="F91" s="15">
        <v>0</v>
      </c>
      <c r="G91" s="3" t="s">
        <v>16</v>
      </c>
      <c r="H91" s="15">
        <f t="shared" si="3"/>
        <v>0</v>
      </c>
    </row>
    <row r="92" spans="1:8" ht="38.25" x14ac:dyDescent="0.25">
      <c r="A92" s="11" t="s">
        <v>79</v>
      </c>
      <c r="B92" s="12" t="s">
        <v>111</v>
      </c>
      <c r="C92" s="13" t="s">
        <v>81</v>
      </c>
      <c r="D92" s="14">
        <v>24491</v>
      </c>
      <c r="E92" s="3" t="s">
        <v>3</v>
      </c>
      <c r="F92" s="15">
        <v>0</v>
      </c>
      <c r="G92" s="3" t="s">
        <v>16</v>
      </c>
      <c r="H92" s="15">
        <f t="shared" si="3"/>
        <v>0</v>
      </c>
    </row>
    <row r="93" spans="1:8" ht="38.25" x14ac:dyDescent="0.25">
      <c r="A93" s="11" t="s">
        <v>83</v>
      </c>
      <c r="B93" s="12" t="s">
        <v>112</v>
      </c>
      <c r="C93" s="13" t="s">
        <v>81</v>
      </c>
      <c r="D93" s="14">
        <v>13396</v>
      </c>
      <c r="E93" s="3" t="s">
        <v>3</v>
      </c>
      <c r="F93" s="15">
        <v>0</v>
      </c>
      <c r="G93" s="3" t="s">
        <v>16</v>
      </c>
      <c r="H93" s="15">
        <f t="shared" si="3"/>
        <v>0</v>
      </c>
    </row>
    <row r="94" spans="1:8" ht="25.5" x14ac:dyDescent="0.25">
      <c r="A94" s="11" t="s">
        <v>100</v>
      </c>
      <c r="B94" s="12" t="s">
        <v>11</v>
      </c>
      <c r="C94" s="13" t="s">
        <v>93</v>
      </c>
      <c r="D94" s="14">
        <v>22477</v>
      </c>
      <c r="E94" s="3" t="s">
        <v>3</v>
      </c>
      <c r="F94" s="15">
        <v>0</v>
      </c>
      <c r="G94" s="3" t="s">
        <v>16</v>
      </c>
      <c r="H94" s="15">
        <f t="shared" si="3"/>
        <v>0</v>
      </c>
    </row>
    <row r="95" spans="1:8" ht="25.5" x14ac:dyDescent="0.25">
      <c r="A95" s="11" t="s">
        <v>100</v>
      </c>
      <c r="B95" s="12" t="s">
        <v>12</v>
      </c>
      <c r="C95" s="13" t="s">
        <v>93</v>
      </c>
      <c r="D95" s="14">
        <v>32400</v>
      </c>
      <c r="E95" s="3" t="s">
        <v>3</v>
      </c>
      <c r="F95" s="15">
        <v>0</v>
      </c>
      <c r="G95" s="3" t="s">
        <v>16</v>
      </c>
      <c r="H95" s="15">
        <f t="shared" si="3"/>
        <v>0</v>
      </c>
    </row>
    <row r="96" spans="1:8" ht="25.5" x14ac:dyDescent="0.25">
      <c r="A96" s="11" t="s">
        <v>9</v>
      </c>
      <c r="B96" s="12" t="s">
        <v>12</v>
      </c>
      <c r="C96" s="13" t="s">
        <v>93</v>
      </c>
      <c r="D96" s="14">
        <v>286599</v>
      </c>
      <c r="E96" s="3" t="s">
        <v>3</v>
      </c>
      <c r="F96" s="15">
        <v>0</v>
      </c>
      <c r="G96" s="3" t="s">
        <v>16</v>
      </c>
      <c r="H96" s="15">
        <f t="shared" si="3"/>
        <v>0</v>
      </c>
    </row>
    <row r="97" spans="1:8" ht="25.5" x14ac:dyDescent="0.25">
      <c r="A97" s="11" t="s">
        <v>100</v>
      </c>
      <c r="B97" s="12" t="s">
        <v>13</v>
      </c>
      <c r="C97" s="13" t="s">
        <v>93</v>
      </c>
      <c r="D97" s="14">
        <v>41307</v>
      </c>
      <c r="E97" s="3" t="s">
        <v>3</v>
      </c>
      <c r="F97" s="15">
        <v>0</v>
      </c>
      <c r="G97" s="3" t="s">
        <v>16</v>
      </c>
      <c r="H97" s="15">
        <f t="shared" si="3"/>
        <v>0</v>
      </c>
    </row>
    <row r="98" spans="1:8" ht="25.5" x14ac:dyDescent="0.25">
      <c r="A98" s="11" t="s">
        <v>9</v>
      </c>
      <c r="B98" s="12" t="s">
        <v>13</v>
      </c>
      <c r="C98" s="13" t="s">
        <v>93</v>
      </c>
      <c r="D98" s="14">
        <v>262261</v>
      </c>
      <c r="E98" s="3" t="s">
        <v>3</v>
      </c>
      <c r="F98" s="15">
        <v>0</v>
      </c>
      <c r="G98" s="3" t="s">
        <v>16</v>
      </c>
      <c r="H98" s="15">
        <f t="shared" si="3"/>
        <v>0</v>
      </c>
    </row>
    <row r="99" spans="1:8" ht="25.5" x14ac:dyDescent="0.25">
      <c r="A99" s="11" t="s">
        <v>9</v>
      </c>
      <c r="B99" s="12" t="s">
        <v>14</v>
      </c>
      <c r="C99" s="13" t="s">
        <v>93</v>
      </c>
      <c r="D99" s="14">
        <v>210930</v>
      </c>
      <c r="E99" s="3" t="s">
        <v>3</v>
      </c>
      <c r="F99" s="15">
        <v>0</v>
      </c>
      <c r="G99" s="3" t="s">
        <v>16</v>
      </c>
      <c r="H99" s="15">
        <f t="shared" si="3"/>
        <v>0</v>
      </c>
    </row>
    <row r="100" spans="1:8" x14ac:dyDescent="0.25">
      <c r="A100" s="16" t="s">
        <v>20</v>
      </c>
      <c r="B100" s="16"/>
      <c r="C100" s="16"/>
      <c r="D100" s="16"/>
      <c r="E100" s="16"/>
      <c r="F100" s="16"/>
      <c r="G100" s="16"/>
      <c r="H100" s="16"/>
    </row>
    <row r="101" spans="1:8" s="7" customFormat="1" ht="66" customHeight="1" x14ac:dyDescent="0.25">
      <c r="A101" s="27" t="s">
        <v>22</v>
      </c>
      <c r="B101" s="27"/>
      <c r="C101" s="27"/>
      <c r="D101" s="27"/>
      <c r="E101" s="27"/>
      <c r="F101" s="27"/>
      <c r="G101" s="27"/>
      <c r="H101" s="27"/>
    </row>
    <row r="102" spans="1:8" ht="159.75" customHeight="1" x14ac:dyDescent="0.25">
      <c r="A102" s="26" t="s">
        <v>115</v>
      </c>
      <c r="B102" s="26"/>
      <c r="C102" s="26"/>
      <c r="D102" s="26"/>
      <c r="E102" s="26"/>
      <c r="F102" s="26"/>
      <c r="G102" s="26"/>
      <c r="H102" s="26"/>
    </row>
    <row r="103" spans="1:8" ht="62.25" customHeight="1" x14ac:dyDescent="0.25">
      <c r="A103" s="9"/>
      <c r="B103" s="10"/>
      <c r="C103" s="9"/>
      <c r="D103" s="9"/>
    </row>
    <row r="104" spans="1:8" ht="62.25" customHeight="1" x14ac:dyDescent="0.25">
      <c r="A104" s="9"/>
      <c r="B104" s="10"/>
      <c r="C104" s="9"/>
      <c r="D104" s="9"/>
    </row>
    <row r="105" spans="1:8" ht="62.25" customHeight="1" x14ac:dyDescent="0.25">
      <c r="A105" s="9"/>
      <c r="B105" s="10"/>
      <c r="C105" s="9"/>
      <c r="D105" s="9"/>
    </row>
    <row r="106" spans="1:8" ht="62.25" customHeight="1" x14ac:dyDescent="0.25">
      <c r="A106" s="9"/>
      <c r="B106" s="10"/>
      <c r="C106" s="9"/>
      <c r="D106" s="9"/>
    </row>
    <row r="107" spans="1:8" ht="62.25" customHeight="1" x14ac:dyDescent="0.25">
      <c r="A107" s="9"/>
      <c r="B107" s="10"/>
      <c r="C107" s="9"/>
      <c r="D107" s="9"/>
    </row>
    <row r="108" spans="1:8" ht="62.25" customHeight="1" x14ac:dyDescent="0.25">
      <c r="A108" s="9"/>
      <c r="B108" s="10"/>
      <c r="C108" s="9"/>
      <c r="D108" s="9"/>
    </row>
  </sheetData>
  <mergeCells count="8">
    <mergeCell ref="A102:H102"/>
    <mergeCell ref="A2:H2"/>
    <mergeCell ref="A101:H101"/>
    <mergeCell ref="A1:H1"/>
    <mergeCell ref="A4:B4"/>
    <mergeCell ref="A3:D3"/>
    <mergeCell ref="E3:F3"/>
    <mergeCell ref="G3:H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4"/>
  <dimension ref="A1:F3"/>
  <sheetViews>
    <sheetView zoomScale="70" zoomScaleNormal="70" workbookViewId="0">
      <selection activeCell="A9" sqref="A9"/>
    </sheetView>
  </sheetViews>
  <sheetFormatPr defaultRowHeight="15" x14ac:dyDescent="0.25"/>
  <cols>
    <col min="1" max="1" width="54.140625" style="1" customWidth="1"/>
    <col min="2" max="2" width="15.42578125" style="1" customWidth="1"/>
    <col min="3" max="3" width="34.85546875" style="1" customWidth="1"/>
    <col min="4" max="4" width="37.85546875" style="1" customWidth="1"/>
    <col min="5" max="5" width="18.42578125" style="1" customWidth="1"/>
    <col min="6" max="6" width="17.140625" style="1" customWidth="1"/>
    <col min="7" max="7" width="16.5703125" style="1" customWidth="1"/>
    <col min="8" max="8" width="16.140625" style="1" customWidth="1"/>
    <col min="9" max="9" width="14.85546875" style="1" customWidth="1"/>
    <col min="10" max="10" width="16.140625" style="1" customWidth="1"/>
    <col min="11" max="16384" width="9.140625" style="1"/>
  </cols>
  <sheetData>
    <row r="1" spans="1:6" ht="18.75" x14ac:dyDescent="0.25">
      <c r="A1" s="22" t="str">
        <f>'Стр-во'!A1</f>
        <v>ООО "Энергосфера"</v>
      </c>
      <c r="B1" s="22"/>
      <c r="C1" s="22"/>
      <c r="D1" s="22"/>
      <c r="E1" s="22"/>
      <c r="F1" s="22"/>
    </row>
    <row r="2" spans="1:6" ht="158.25" customHeight="1" x14ac:dyDescent="0.25">
      <c r="A2" s="29" t="s">
        <v>144</v>
      </c>
      <c r="B2" s="29"/>
      <c r="C2" s="29"/>
      <c r="D2" s="29"/>
      <c r="E2" s="29"/>
      <c r="F2" s="29"/>
    </row>
    <row r="3" spans="1:6" ht="54.75" customHeight="1" x14ac:dyDescent="0.25">
      <c r="A3" s="29" t="s">
        <v>145</v>
      </c>
      <c r="B3" s="29"/>
      <c r="C3" s="29"/>
      <c r="D3" s="29"/>
      <c r="E3" s="29"/>
      <c r="F3" s="29"/>
    </row>
  </sheetData>
  <mergeCells count="3">
    <mergeCell ref="A2:F2"/>
    <mergeCell ref="A3:F3"/>
    <mergeCell ref="A1:F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04CAD-E3C5-4061-9E5F-0412849C2674}">
  <dimension ref="A1:A27"/>
  <sheetViews>
    <sheetView tabSelected="1" zoomScale="73" zoomScaleNormal="73" workbookViewId="0">
      <selection activeCell="D4" sqref="D4"/>
    </sheetView>
  </sheetViews>
  <sheetFormatPr defaultRowHeight="15" x14ac:dyDescent="0.25"/>
  <cols>
    <col min="1" max="1" width="150.140625" customWidth="1"/>
  </cols>
  <sheetData>
    <row r="1" spans="1:1" ht="15.75" x14ac:dyDescent="0.25">
      <c r="A1" s="17" t="s">
        <v>121</v>
      </c>
    </row>
    <row r="2" spans="1:1" ht="15.75" x14ac:dyDescent="0.25">
      <c r="A2" s="17"/>
    </row>
    <row r="3" spans="1:1" ht="63" x14ac:dyDescent="0.25">
      <c r="A3" s="18" t="s">
        <v>122</v>
      </c>
    </row>
    <row r="4" spans="1:1" ht="84.75" x14ac:dyDescent="0.25">
      <c r="A4" s="18" t="s">
        <v>123</v>
      </c>
    </row>
    <row r="5" spans="1:1" ht="75" x14ac:dyDescent="0.25">
      <c r="A5" s="19" t="s">
        <v>124</v>
      </c>
    </row>
    <row r="6" spans="1:1" ht="90" x14ac:dyDescent="0.25">
      <c r="A6" s="19" t="s">
        <v>125</v>
      </c>
    </row>
    <row r="7" spans="1:1" ht="47.25" x14ac:dyDescent="0.25">
      <c r="A7" s="18" t="s">
        <v>126</v>
      </c>
    </row>
    <row r="8" spans="1:1" ht="31.5" x14ac:dyDescent="0.25">
      <c r="A8" s="18" t="s">
        <v>127</v>
      </c>
    </row>
    <row r="9" spans="1:1" ht="75" x14ac:dyDescent="0.25">
      <c r="A9" s="19" t="s">
        <v>128</v>
      </c>
    </row>
    <row r="10" spans="1:1" ht="47.25" x14ac:dyDescent="0.25">
      <c r="A10" s="18" t="s">
        <v>129</v>
      </c>
    </row>
    <row r="11" spans="1:1" ht="60" x14ac:dyDescent="0.25">
      <c r="A11" s="19" t="s">
        <v>130</v>
      </c>
    </row>
    <row r="12" spans="1:1" ht="60" x14ac:dyDescent="0.25">
      <c r="A12" s="19" t="s">
        <v>131</v>
      </c>
    </row>
    <row r="13" spans="1:1" ht="15.75" x14ac:dyDescent="0.25">
      <c r="A13" s="18" t="s">
        <v>132</v>
      </c>
    </row>
    <row r="14" spans="1:1" ht="18.75" x14ac:dyDescent="0.25">
      <c r="A14" s="18" t="s">
        <v>133</v>
      </c>
    </row>
    <row r="15" spans="1:1" ht="15.75" x14ac:dyDescent="0.25">
      <c r="A15" s="17"/>
    </row>
    <row r="16" spans="1:1" ht="78.75" x14ac:dyDescent="0.25">
      <c r="A16" s="18" t="s">
        <v>134</v>
      </c>
    </row>
    <row r="17" spans="1:1" ht="81.75" x14ac:dyDescent="0.25">
      <c r="A17" s="18" t="s">
        <v>135</v>
      </c>
    </row>
    <row r="18" spans="1:1" ht="15.75" x14ac:dyDescent="0.25">
      <c r="A18" s="18"/>
    </row>
    <row r="19" spans="1:1" ht="31.5" x14ac:dyDescent="0.25">
      <c r="A19" s="18" t="s">
        <v>136</v>
      </c>
    </row>
    <row r="20" spans="1:1" ht="47.25" x14ac:dyDescent="0.25">
      <c r="A20" s="18" t="s">
        <v>137</v>
      </c>
    </row>
    <row r="21" spans="1:1" ht="47.25" x14ac:dyDescent="0.25">
      <c r="A21" s="18" t="s">
        <v>138</v>
      </c>
    </row>
    <row r="22" spans="1:1" ht="15.75" x14ac:dyDescent="0.25">
      <c r="A22" s="20"/>
    </row>
    <row r="23" spans="1:1" ht="15.75" x14ac:dyDescent="0.25">
      <c r="A23" s="20" t="s">
        <v>139</v>
      </c>
    </row>
    <row r="24" spans="1:1" ht="15.75" x14ac:dyDescent="0.25">
      <c r="A24" s="18" t="s">
        <v>140</v>
      </c>
    </row>
    <row r="25" spans="1:1" ht="31.5" x14ac:dyDescent="0.25">
      <c r="A25" s="18" t="s">
        <v>141</v>
      </c>
    </row>
    <row r="26" spans="1:1" ht="63" x14ac:dyDescent="0.25">
      <c r="A26" s="18" t="s">
        <v>142</v>
      </c>
    </row>
    <row r="27" spans="1:1" ht="63" x14ac:dyDescent="0.25">
      <c r="A27" s="18" t="s">
        <v>143</v>
      </c>
    </row>
  </sheetData>
  <hyperlinks>
    <hyperlink ref="A5" location="Par1" display="Par1" xr:uid="{87D2E9AE-A6B8-4004-AAFD-B1D908A7BBDD}"/>
    <hyperlink ref="A6" location="Par2" display="Par2" xr:uid="{29CDA91C-7564-498E-8903-CA4F23C0AD25}"/>
    <hyperlink ref="A9" r:id="rId1" display="consultantplus://offline/ref=AD35EAB63BE54A03920897C9037C3611589651B38B6848770631EC51F016BC688EC6322D8C1756DEC57AFC0C0A688AA67FA891E2A12EHC3CK" xr:uid="{D5101CD9-A1ED-4F90-B30A-A1113838E1AD}"/>
    <hyperlink ref="A11" r:id="rId2" display="consultantplus://offline/ref=AD35EAB63BE54A03920897C9037C3611589651B38B6848770631EC51F016BC688EC6322D8C1756DEC57AFC0C0A688AA67FA891E2A12EHC3CK" xr:uid="{15D0B719-EF62-424C-B8FA-757C00B1D289}"/>
    <hyperlink ref="A12" r:id="rId3" display="consultantplus://offline/ref=AD35EAB63BE54A03920897C9037C3611589651B38B6848770631EC51F016BC688EC6322D8C1756DEC57AFC0C0A688AA67FA891E2A12EHC3CK" xr:uid="{4F1644CE-8663-4056-A43A-15562436DE0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С1</vt:lpstr>
      <vt:lpstr>Стр-во</vt:lpstr>
      <vt:lpstr>Мощность</vt:lpstr>
      <vt:lpstr>формулы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2023-05-01T04:58:19Z</dcterms:modified>
</cp:coreProperties>
</file>